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 3推荐免试研究生\2026年推免（9.5晚）\2025推免成绩\第二轮学业评价成绩公示（信息完整版）\第二轮学业综合成绩公示\2021级五年制各专业申请推免且符合初审资格学生学业成绩公示（上网版）\"/>
    </mc:Choice>
  </mc:AlternateContent>
  <bookViews>
    <workbookView xWindow="-105" yWindow="-105" windowWidth="19395" windowHeight="11475"/>
  </bookViews>
  <sheets>
    <sheet name="Sheet1" sheetId="1" r:id="rId1"/>
  </sheets>
  <definedNames>
    <definedName name="_xlnm._FilterDatabase" localSheetId="0" hidden="1">Sheet1!$A$1:$M$4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  <c r="I2" i="1" s="1"/>
  <c r="J2" i="1" s="1"/>
  <c r="H3" i="1"/>
  <c r="I3" i="1" s="1"/>
  <c r="J3" i="1" s="1"/>
  <c r="H4" i="1"/>
  <c r="I4" i="1" s="1"/>
  <c r="J4" i="1" s="1"/>
  <c r="F2" i="1"/>
  <c r="F3" i="1"/>
  <c r="F4" i="1"/>
  <c r="K2" i="1" l="1"/>
  <c r="L2" i="1" s="1"/>
  <c r="M2" i="1" s="1"/>
  <c r="K4" i="1"/>
  <c r="L4" i="1" s="1"/>
  <c r="M4" i="1" s="1"/>
  <c r="K3" i="1"/>
  <c r="L3" i="1" s="1"/>
  <c r="M3" i="1" s="1"/>
</calcChain>
</file>

<file path=xl/sharedStrings.xml><?xml version="1.0" encoding="utf-8"?>
<sst xmlns="http://schemas.openxmlformats.org/spreadsheetml/2006/main" count="20" uniqueCount="18">
  <si>
    <t>所有课程累计平均绩点</t>
  </si>
  <si>
    <t>主修专业课程累计平均绩点*90%</t>
    <phoneticPr fontId="2" type="noConversion"/>
  </si>
  <si>
    <t>所有课程累计平均绩点×累计有效学分</t>
    <phoneticPr fontId="2" type="noConversion"/>
  </si>
  <si>
    <t>（所有课程累计平均绩点×累计有效学分）/平均累计有效学分</t>
    <phoneticPr fontId="2" type="noConversion"/>
  </si>
  <si>
    <t>（所有课程累计平均绩点×累计有效学分）/平均累计有效学分*10%</t>
    <phoneticPr fontId="2" type="noConversion"/>
  </si>
  <si>
    <t>学业成绩（取小数点后三位）</t>
    <phoneticPr fontId="2" type="noConversion"/>
  </si>
  <si>
    <t>学业成绩</t>
    <phoneticPr fontId="2" type="noConversion"/>
  </si>
  <si>
    <t>▼主修专业课程累计平均绩点（含权重）</t>
    <phoneticPr fontId="2" type="noConversion"/>
  </si>
  <si>
    <t>学业成绩=主修专业课程累计平均绩点（含权重）×90%+（所有课程累计平均绩点×累计有效学分）/平均累计有效学分*10%</t>
    <phoneticPr fontId="2" type="noConversion"/>
  </si>
  <si>
    <t>平均累计有效学分（全年级同专业学生）</t>
    <phoneticPr fontId="2" type="noConversion"/>
  </si>
  <si>
    <t>累计有效学分</t>
    <phoneticPr fontId="2" type="noConversion"/>
  </si>
  <si>
    <t>累计获得学分</t>
    <phoneticPr fontId="2" type="noConversion"/>
  </si>
  <si>
    <t>******3905</t>
  </si>
  <si>
    <t>******3704</t>
  </si>
  <si>
    <t>******6292</t>
  </si>
  <si>
    <t>学号</t>
    <phoneticPr fontId="2" type="noConversion"/>
  </si>
  <si>
    <t>专业名称</t>
    <phoneticPr fontId="2" type="noConversion"/>
  </si>
  <si>
    <t>基础医学（求是科学班）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</si>
</sst>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7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color rgb="FFFF0000"/>
      <name val="等线"/>
      <family val="3"/>
      <charset val="134"/>
      <scheme val="minor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1" fillId="0" borderId="0" xfId="0" applyNumberFormat="1" applyFont="1">
      <alignment vertical="center"/>
    </xf>
    <xf numFmtId="0" fontId="0" fillId="0" borderId="2" xfId="0" applyBorder="1" applyAlignment="1"/>
    <xf numFmtId="0" fontId="0" fillId="3" borderId="2" xfId="0" applyFill="1" applyBorder="1" applyAlignment="1"/>
    <xf numFmtId="0" fontId="6" fillId="0" borderId="1" xfId="0" applyFont="1" applyBorder="1">
      <alignment vertical="center"/>
    </xf>
    <xf numFmtId="0" fontId="6" fillId="2" borderId="1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abSelected="1" workbookViewId="0">
      <selection activeCell="O17" sqref="O17"/>
    </sheetView>
  </sheetViews>
  <sheetFormatPr defaultColWidth="10.625" defaultRowHeight="14.25" x14ac:dyDescent="0.2"/>
  <cols>
    <col min="1" max="10" width="10.625" style="1"/>
    <col min="11" max="11" width="13.875" style="1" customWidth="1"/>
    <col min="12" max="13" width="10.625" style="8"/>
    <col min="14" max="14" width="22.125" customWidth="1"/>
  </cols>
  <sheetData>
    <row r="1" spans="1:14" s="2" customFormat="1" ht="102" x14ac:dyDescent="0.2">
      <c r="A1" s="4" t="s">
        <v>15</v>
      </c>
      <c r="B1" s="5" t="s">
        <v>11</v>
      </c>
      <c r="C1" s="5" t="s">
        <v>10</v>
      </c>
      <c r="D1" s="5" t="s">
        <v>9</v>
      </c>
      <c r="E1" s="5" t="s">
        <v>7</v>
      </c>
      <c r="F1" s="5" t="s">
        <v>1</v>
      </c>
      <c r="G1" s="5" t="s">
        <v>0</v>
      </c>
      <c r="H1" s="5" t="s">
        <v>2</v>
      </c>
      <c r="I1" s="5" t="s">
        <v>3</v>
      </c>
      <c r="J1" s="5" t="s">
        <v>4</v>
      </c>
      <c r="K1" s="5" t="s">
        <v>8</v>
      </c>
      <c r="L1" s="6" t="s">
        <v>5</v>
      </c>
      <c r="M1" s="6" t="s">
        <v>6</v>
      </c>
      <c r="N1" s="12" t="s">
        <v>16</v>
      </c>
    </row>
    <row r="2" spans="1:14" x14ac:dyDescent="0.2">
      <c r="A2" s="10" t="s">
        <v>12</v>
      </c>
      <c r="B2" s="9">
        <v>229.5</v>
      </c>
      <c r="C2" s="9">
        <v>218</v>
      </c>
      <c r="D2" s="3">
        <v>185.33333333333334</v>
      </c>
      <c r="E2" s="9">
        <v>4.12</v>
      </c>
      <c r="F2" s="3">
        <f>E2*90%</f>
        <v>3.7080000000000002</v>
      </c>
      <c r="G2" s="9">
        <v>4.03</v>
      </c>
      <c r="H2" s="3">
        <f>G2*C2</f>
        <v>878.54000000000008</v>
      </c>
      <c r="I2" s="3">
        <f>H2/D2</f>
        <v>4.7403237410071943</v>
      </c>
      <c r="J2" s="3">
        <f>I2*10%</f>
        <v>0.47403237410071947</v>
      </c>
      <c r="K2" s="3">
        <f>F2+J2</f>
        <v>4.1820323741007197</v>
      </c>
      <c r="L2" s="7">
        <f>ROUND(K2,3)</f>
        <v>4.1820000000000004</v>
      </c>
      <c r="M2" s="7">
        <f>ROUND(L2,3)</f>
        <v>4.1820000000000004</v>
      </c>
      <c r="N2" s="11" t="s">
        <v>17</v>
      </c>
    </row>
    <row r="3" spans="1:14" x14ac:dyDescent="0.2">
      <c r="A3" s="10" t="s">
        <v>13</v>
      </c>
      <c r="B3" s="9">
        <v>174</v>
      </c>
      <c r="C3" s="9">
        <v>174</v>
      </c>
      <c r="D3" s="3">
        <v>185.33333333333334</v>
      </c>
      <c r="E3" s="9">
        <v>4.05</v>
      </c>
      <c r="F3" s="3">
        <f t="shared" ref="F3:F4" si="0">E3*90%</f>
        <v>3.645</v>
      </c>
      <c r="G3" s="9">
        <v>4.04</v>
      </c>
      <c r="H3" s="3">
        <f t="shared" ref="H3:H4" si="1">G3*C3</f>
        <v>702.96</v>
      </c>
      <c r="I3" s="3">
        <f t="shared" ref="I3:I4" si="2">H3/D3</f>
        <v>3.7929496402877696</v>
      </c>
      <c r="J3" s="3">
        <f t="shared" ref="J3:J4" si="3">I3*10%</f>
        <v>0.37929496402877699</v>
      </c>
      <c r="K3" s="3">
        <f t="shared" ref="K3:K4" si="4">F3+J3</f>
        <v>4.0242949640287771</v>
      </c>
      <c r="L3" s="7">
        <f t="shared" ref="L3:M4" si="5">ROUND(K3,3)</f>
        <v>4.024</v>
      </c>
      <c r="M3" s="7">
        <f t="shared" si="5"/>
        <v>4.024</v>
      </c>
      <c r="N3" s="11" t="s">
        <v>17</v>
      </c>
    </row>
    <row r="4" spans="1:14" x14ac:dyDescent="0.2">
      <c r="A4" s="10" t="s">
        <v>14</v>
      </c>
      <c r="B4" s="9">
        <v>179</v>
      </c>
      <c r="C4" s="9">
        <v>175</v>
      </c>
      <c r="D4" s="3">
        <v>185.33333333333334</v>
      </c>
      <c r="E4" s="9">
        <v>3.82</v>
      </c>
      <c r="F4" s="3">
        <f t="shared" si="0"/>
        <v>3.4379999999999997</v>
      </c>
      <c r="G4" s="9">
        <v>3.86</v>
      </c>
      <c r="H4" s="3">
        <f t="shared" si="1"/>
        <v>675.5</v>
      </c>
      <c r="I4" s="3">
        <f t="shared" si="2"/>
        <v>3.6447841726618702</v>
      </c>
      <c r="J4" s="3">
        <f t="shared" si="3"/>
        <v>0.36447841726618702</v>
      </c>
      <c r="K4" s="3">
        <f t="shared" si="4"/>
        <v>3.8024784172661867</v>
      </c>
      <c r="L4" s="7">
        <f t="shared" si="5"/>
        <v>3.802</v>
      </c>
      <c r="M4" s="7">
        <f t="shared" si="5"/>
        <v>3.802</v>
      </c>
      <c r="N4" s="11" t="s">
        <v>17</v>
      </c>
    </row>
  </sheetData>
  <sortState ref="A2:R71">
    <sortCondition descending="1" ref="M1"/>
  </sortState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吉yu</dc:creator>
  <cp:lastModifiedBy>Jiyi</cp:lastModifiedBy>
  <dcterms:created xsi:type="dcterms:W3CDTF">2022-09-14T05:42:51Z</dcterms:created>
  <dcterms:modified xsi:type="dcterms:W3CDTF">2025-09-08T09:54:01Z</dcterms:modified>
</cp:coreProperties>
</file>