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19级推免相关\学业成绩评价排名（上网公示）\"/>
    </mc:Choice>
  </mc:AlternateContent>
  <bookViews>
    <workbookView xWindow="0" yWindow="0" windowWidth="24015" windowHeight="11505"/>
  </bookViews>
  <sheets>
    <sheet name="Sheet1" sheetId="1" r:id="rId1"/>
  </sheets>
  <definedNames>
    <definedName name="_xlnm._FilterDatabase" localSheetId="0" hidden="1">Sheet1!$A$1:$L$60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52" i="1"/>
  <c r="H40" i="1"/>
  <c r="H35" i="1"/>
  <c r="H64" i="1"/>
  <c r="H59" i="1"/>
  <c r="H74" i="1"/>
  <c r="H41" i="1"/>
  <c r="H51" i="1"/>
  <c r="H30" i="1"/>
  <c r="H68" i="1"/>
  <c r="H62" i="1"/>
  <c r="H29" i="1"/>
  <c r="H53" i="1"/>
  <c r="F12" i="1"/>
  <c r="F52" i="1"/>
  <c r="F40" i="1"/>
  <c r="F35" i="1"/>
  <c r="F64" i="1"/>
  <c r="F59" i="1"/>
  <c r="F74" i="1"/>
  <c r="F41" i="1"/>
  <c r="F51" i="1"/>
  <c r="F30" i="1"/>
  <c r="F68" i="1"/>
  <c r="F62" i="1"/>
  <c r="F29" i="1"/>
  <c r="F53" i="1"/>
  <c r="D13" i="1"/>
  <c r="D34" i="1"/>
  <c r="D66" i="1"/>
  <c r="D20" i="1"/>
  <c r="D38" i="1"/>
  <c r="D23" i="1"/>
  <c r="D42" i="1"/>
  <c r="D28" i="1"/>
  <c r="D56" i="1"/>
  <c r="D37" i="1"/>
  <c r="D32" i="1"/>
  <c r="D27" i="1"/>
  <c r="D2" i="1"/>
  <c r="D44" i="1"/>
  <c r="D71" i="1"/>
  <c r="D43" i="1"/>
  <c r="D14" i="1"/>
  <c r="D48" i="1"/>
  <c r="D36" i="1"/>
  <c r="D6" i="1"/>
  <c r="D55" i="1"/>
  <c r="D31" i="1"/>
  <c r="D8" i="1"/>
  <c r="D7" i="1"/>
  <c r="D3" i="1"/>
  <c r="D39" i="1"/>
  <c r="D16" i="1"/>
  <c r="D10" i="1"/>
  <c r="D5" i="1"/>
  <c r="D11" i="1"/>
  <c r="D65" i="1"/>
  <c r="D46" i="1"/>
  <c r="D24" i="1"/>
  <c r="D25" i="1"/>
  <c r="D63" i="1"/>
  <c r="D4" i="1"/>
  <c r="D9" i="1"/>
  <c r="D49" i="1"/>
  <c r="D33" i="1"/>
  <c r="D22" i="1"/>
  <c r="D19" i="1"/>
  <c r="D17" i="1"/>
  <c r="D67" i="1"/>
  <c r="D54" i="1"/>
  <c r="D72" i="1"/>
  <c r="D21" i="1"/>
  <c r="D73" i="1"/>
  <c r="D61" i="1"/>
  <c r="D60" i="1"/>
  <c r="D18" i="1"/>
  <c r="D26" i="1"/>
  <c r="D15" i="1"/>
  <c r="D47" i="1"/>
  <c r="D57" i="1"/>
  <c r="D70" i="1"/>
  <c r="D45" i="1"/>
  <c r="D58" i="1"/>
  <c r="D50" i="1"/>
  <c r="D12" i="1"/>
  <c r="D52" i="1"/>
  <c r="D40" i="1"/>
  <c r="D35" i="1"/>
  <c r="D64" i="1"/>
  <c r="D59" i="1"/>
  <c r="D74" i="1"/>
  <c r="D41" i="1"/>
  <c r="D51" i="1"/>
  <c r="D30" i="1"/>
  <c r="D68" i="1"/>
  <c r="D62" i="1"/>
  <c r="D29" i="1"/>
  <c r="D53" i="1"/>
  <c r="D69" i="1"/>
  <c r="I53" i="1" l="1"/>
  <c r="J53" i="1" s="1"/>
  <c r="I52" i="1"/>
  <c r="J52" i="1" s="1"/>
  <c r="K52" i="1" s="1"/>
  <c r="I68" i="1"/>
  <c r="J68" i="1" s="1"/>
  <c r="K68" i="1" s="1"/>
  <c r="I74" i="1"/>
  <c r="J74" i="1" s="1"/>
  <c r="K74" i="1" s="1"/>
  <c r="I59" i="1"/>
  <c r="J59" i="1" s="1"/>
  <c r="K59" i="1" s="1"/>
  <c r="I35" i="1"/>
  <c r="J35" i="1" s="1"/>
  <c r="K35" i="1" s="1"/>
  <c r="I62" i="1"/>
  <c r="J62" i="1" s="1"/>
  <c r="I41" i="1"/>
  <c r="J41" i="1" s="1"/>
  <c r="K41" i="1" s="1"/>
  <c r="I64" i="1"/>
  <c r="J64" i="1" s="1"/>
  <c r="K64" i="1" s="1"/>
  <c r="I40" i="1"/>
  <c r="J40" i="1" s="1"/>
  <c r="K40" i="1" s="1"/>
  <c r="K62" i="1"/>
  <c r="I29" i="1"/>
  <c r="J29" i="1" s="1"/>
  <c r="K29" i="1" s="1"/>
  <c r="I12" i="1"/>
  <c r="J12" i="1" s="1"/>
  <c r="K12" i="1" s="1"/>
  <c r="I30" i="1"/>
  <c r="J30" i="1" s="1"/>
  <c r="K30" i="1" s="1"/>
  <c r="I51" i="1"/>
  <c r="J51" i="1" s="1"/>
  <c r="K51" i="1" s="1"/>
  <c r="K53" i="1"/>
  <c r="H50" i="1"/>
  <c r="H17" i="1"/>
  <c r="H22" i="1"/>
  <c r="H31" i="1"/>
  <c r="H48" i="1"/>
  <c r="H27" i="1"/>
  <c r="H10" i="1"/>
  <c r="H3" i="1"/>
  <c r="H46" i="1"/>
  <c r="H7" i="1"/>
  <c r="H54" i="1"/>
  <c r="H38" i="1"/>
  <c r="H32" i="1"/>
  <c r="H56" i="1"/>
  <c r="H66" i="1"/>
  <c r="H61" i="1"/>
  <c r="H18" i="1"/>
  <c r="H60" i="1"/>
  <c r="H26" i="1"/>
  <c r="H28" i="1"/>
  <c r="H14" i="1"/>
  <c r="H21" i="1"/>
  <c r="H24" i="1"/>
  <c r="H69" i="1"/>
  <c r="H16" i="1"/>
  <c r="H44" i="1"/>
  <c r="H67" i="1"/>
  <c r="H49" i="1"/>
  <c r="H4" i="1"/>
  <c r="H8" i="1"/>
  <c r="H36" i="1"/>
  <c r="H33" i="1"/>
  <c r="H20" i="1"/>
  <c r="H6" i="1"/>
  <c r="H23" i="1"/>
  <c r="H25" i="1"/>
  <c r="H39" i="1"/>
  <c r="H37" i="1"/>
  <c r="H13" i="1"/>
  <c r="H34" i="1"/>
  <c r="H63" i="1"/>
  <c r="H11" i="1"/>
  <c r="H71" i="1"/>
  <c r="H73" i="1"/>
  <c r="H72" i="1"/>
  <c r="H9" i="1"/>
  <c r="H42" i="1"/>
  <c r="H15" i="1"/>
  <c r="H43" i="1"/>
  <c r="H47" i="1"/>
  <c r="H58" i="1"/>
  <c r="H45" i="1"/>
  <c r="H19" i="1"/>
  <c r="H70" i="1"/>
  <c r="H55" i="1"/>
  <c r="H5" i="1"/>
  <c r="H2" i="1"/>
  <c r="F57" i="1"/>
  <c r="F50" i="1"/>
  <c r="F17" i="1"/>
  <c r="F22" i="1"/>
  <c r="F31" i="1"/>
  <c r="F48" i="1"/>
  <c r="F27" i="1"/>
  <c r="F10" i="1"/>
  <c r="F3" i="1"/>
  <c r="F46" i="1"/>
  <c r="F7" i="1"/>
  <c r="F54" i="1"/>
  <c r="F38" i="1"/>
  <c r="F32" i="1"/>
  <c r="F56" i="1"/>
  <c r="F66" i="1"/>
  <c r="F61" i="1"/>
  <c r="F18" i="1"/>
  <c r="F60" i="1"/>
  <c r="F26" i="1"/>
  <c r="F28" i="1"/>
  <c r="F14" i="1"/>
  <c r="F21" i="1"/>
  <c r="F24" i="1"/>
  <c r="F69" i="1"/>
  <c r="F16" i="1"/>
  <c r="F44" i="1"/>
  <c r="F67" i="1"/>
  <c r="F49" i="1"/>
  <c r="F4" i="1"/>
  <c r="F8" i="1"/>
  <c r="F36" i="1"/>
  <c r="F33" i="1"/>
  <c r="F20" i="1"/>
  <c r="F6" i="1"/>
  <c r="F23" i="1"/>
  <c r="F25" i="1"/>
  <c r="F39" i="1"/>
  <c r="F37" i="1"/>
  <c r="F13" i="1"/>
  <c r="F34" i="1"/>
  <c r="F63" i="1"/>
  <c r="F11" i="1"/>
  <c r="F71" i="1"/>
  <c r="F73" i="1"/>
  <c r="F72" i="1"/>
  <c r="F9" i="1"/>
  <c r="F42" i="1"/>
  <c r="F15" i="1"/>
  <c r="F43" i="1"/>
  <c r="F47" i="1"/>
  <c r="F58" i="1"/>
  <c r="F45" i="1"/>
  <c r="F19" i="1"/>
  <c r="F70" i="1"/>
  <c r="F55" i="1"/>
  <c r="F5" i="1"/>
  <c r="F2" i="1"/>
  <c r="F65" i="1"/>
  <c r="H57" i="1"/>
  <c r="L41" i="1" l="1"/>
  <c r="L52" i="1"/>
  <c r="L29" i="1"/>
  <c r="L62" i="1"/>
  <c r="L40" i="1"/>
  <c r="L64" i="1"/>
  <c r="L53" i="1"/>
  <c r="L35" i="1"/>
  <c r="L59" i="1"/>
  <c r="L51" i="1"/>
  <c r="L74" i="1"/>
  <c r="L30" i="1"/>
  <c r="L68" i="1"/>
  <c r="L12" i="1"/>
  <c r="I57" i="1"/>
  <c r="J57" i="1" s="1"/>
  <c r="K57" i="1" s="1"/>
  <c r="H65" i="1"/>
  <c r="I6" i="1"/>
  <c r="J6" i="1" s="1"/>
  <c r="K6" i="1" s="1"/>
  <c r="I7" i="1"/>
  <c r="J7" i="1" s="1"/>
  <c r="K7" i="1" s="1"/>
  <c r="I46" i="1"/>
  <c r="J46" i="1" s="1"/>
  <c r="K46" i="1" s="1"/>
  <c r="I14" i="1"/>
  <c r="J14" i="1" s="1"/>
  <c r="K14" i="1" s="1"/>
  <c r="I5" i="1"/>
  <c r="J5" i="1" s="1"/>
  <c r="K5" i="1" s="1"/>
  <c r="I73" i="1"/>
  <c r="J73" i="1" s="1"/>
  <c r="K73" i="1" s="1"/>
  <c r="I33" i="1"/>
  <c r="J33" i="1" s="1"/>
  <c r="K33" i="1" s="1"/>
  <c r="I28" i="1"/>
  <c r="J28" i="1" s="1"/>
  <c r="K28" i="1" s="1"/>
  <c r="I3" i="1"/>
  <c r="J3" i="1" s="1"/>
  <c r="K3" i="1" s="1"/>
  <c r="I24" i="1"/>
  <c r="J24" i="1" s="1"/>
  <c r="K24" i="1" s="1"/>
  <c r="I55" i="1"/>
  <c r="J55" i="1" s="1"/>
  <c r="K55" i="1" s="1"/>
  <c r="I10" i="1"/>
  <c r="J10" i="1" s="1"/>
  <c r="K10" i="1" s="1"/>
  <c r="I2" i="1"/>
  <c r="J2" i="1" s="1"/>
  <c r="K2" i="1" s="1"/>
  <c r="I26" i="1"/>
  <c r="J26" i="1" s="1"/>
  <c r="K26" i="1" s="1"/>
  <c r="I70" i="1"/>
  <c r="J70" i="1" s="1"/>
  <c r="K70" i="1" s="1"/>
  <c r="I11" i="1"/>
  <c r="J11" i="1" s="1"/>
  <c r="K11" i="1" s="1"/>
  <c r="I8" i="1"/>
  <c r="J8" i="1" s="1"/>
  <c r="K8" i="1" s="1"/>
  <c r="I60" i="1"/>
  <c r="J60" i="1" s="1"/>
  <c r="K60" i="1" s="1"/>
  <c r="I27" i="1"/>
  <c r="J27" i="1" s="1"/>
  <c r="K27" i="1" s="1"/>
  <c r="I23" i="1"/>
  <c r="J23" i="1" s="1"/>
  <c r="K23" i="1" s="1"/>
  <c r="I20" i="1"/>
  <c r="J20" i="1" s="1"/>
  <c r="K20" i="1" s="1"/>
  <c r="I19" i="1"/>
  <c r="J19" i="1" s="1"/>
  <c r="K19" i="1" s="1"/>
  <c r="I63" i="1"/>
  <c r="J63" i="1" s="1"/>
  <c r="K63" i="1" s="1"/>
  <c r="I4" i="1"/>
  <c r="J4" i="1" s="1"/>
  <c r="K4" i="1" s="1"/>
  <c r="I18" i="1"/>
  <c r="J18" i="1" s="1"/>
  <c r="K18" i="1" s="1"/>
  <c r="I48" i="1"/>
  <c r="J48" i="1" s="1"/>
  <c r="K48" i="1" s="1"/>
  <c r="I54" i="1"/>
  <c r="J54" i="1" s="1"/>
  <c r="K54" i="1" s="1"/>
  <c r="I72" i="1"/>
  <c r="J72" i="1" s="1"/>
  <c r="K72" i="1" s="1"/>
  <c r="I45" i="1"/>
  <c r="J45" i="1" s="1"/>
  <c r="K45" i="1" s="1"/>
  <c r="I34" i="1"/>
  <c r="J34" i="1" s="1"/>
  <c r="K34" i="1" s="1"/>
  <c r="I49" i="1"/>
  <c r="J49" i="1" s="1"/>
  <c r="K49" i="1" s="1"/>
  <c r="I61" i="1"/>
  <c r="J61" i="1" s="1"/>
  <c r="K61" i="1" s="1"/>
  <c r="I31" i="1"/>
  <c r="J31" i="1" s="1"/>
  <c r="K31" i="1" s="1"/>
  <c r="I58" i="1"/>
  <c r="J58" i="1" s="1"/>
  <c r="K58" i="1" s="1"/>
  <c r="I13" i="1"/>
  <c r="J13" i="1" s="1"/>
  <c r="K13" i="1" s="1"/>
  <c r="I67" i="1"/>
  <c r="J67" i="1" s="1"/>
  <c r="K67" i="1" s="1"/>
  <c r="I66" i="1"/>
  <c r="J66" i="1" s="1"/>
  <c r="K66" i="1" s="1"/>
  <c r="I22" i="1"/>
  <c r="J22" i="1" s="1"/>
  <c r="K22" i="1" s="1"/>
  <c r="I21" i="1"/>
  <c r="J21" i="1" s="1"/>
  <c r="K21" i="1" s="1"/>
  <c r="I47" i="1"/>
  <c r="J47" i="1" s="1"/>
  <c r="K47" i="1" s="1"/>
  <c r="I37" i="1"/>
  <c r="J37" i="1" s="1"/>
  <c r="K37" i="1" s="1"/>
  <c r="I44" i="1"/>
  <c r="J44" i="1" s="1"/>
  <c r="K44" i="1" s="1"/>
  <c r="I56" i="1"/>
  <c r="J56" i="1" s="1"/>
  <c r="K56" i="1" s="1"/>
  <c r="I17" i="1"/>
  <c r="J17" i="1" s="1"/>
  <c r="K17" i="1" s="1"/>
  <c r="I9" i="1"/>
  <c r="J9" i="1" s="1"/>
  <c r="K9" i="1" s="1"/>
  <c r="I71" i="1"/>
  <c r="J71" i="1" s="1"/>
  <c r="K71" i="1" s="1"/>
  <c r="I43" i="1"/>
  <c r="J43" i="1" s="1"/>
  <c r="K43" i="1" s="1"/>
  <c r="I39" i="1"/>
  <c r="J39" i="1" s="1"/>
  <c r="K39" i="1" s="1"/>
  <c r="I16" i="1"/>
  <c r="J16" i="1" s="1"/>
  <c r="K16" i="1" s="1"/>
  <c r="I32" i="1"/>
  <c r="J32" i="1" s="1"/>
  <c r="K32" i="1" s="1"/>
  <c r="I50" i="1"/>
  <c r="J50" i="1" s="1"/>
  <c r="K50" i="1" s="1"/>
  <c r="I42" i="1"/>
  <c r="J42" i="1" s="1"/>
  <c r="K42" i="1" s="1"/>
  <c r="I36" i="1"/>
  <c r="J36" i="1" s="1"/>
  <c r="K36" i="1" s="1"/>
  <c r="I15" i="1"/>
  <c r="J15" i="1" s="1"/>
  <c r="K15" i="1" s="1"/>
  <c r="I25" i="1"/>
  <c r="J25" i="1" s="1"/>
  <c r="K25" i="1" s="1"/>
  <c r="I69" i="1"/>
  <c r="J69" i="1" s="1"/>
  <c r="K69" i="1" s="1"/>
  <c r="I38" i="1"/>
  <c r="J38" i="1" s="1"/>
  <c r="K38" i="1" s="1"/>
  <c r="L8" i="1" l="1"/>
  <c r="L5" i="1"/>
  <c r="L42" i="1"/>
  <c r="L50" i="1"/>
  <c r="L21" i="1"/>
  <c r="L54" i="1"/>
  <c r="L70" i="1"/>
  <c r="L46" i="1"/>
  <c r="L15" i="1"/>
  <c r="L60" i="1"/>
  <c r="L14" i="1"/>
  <c r="L26" i="1"/>
  <c r="L66" i="1"/>
  <c r="L18" i="1"/>
  <c r="L2" i="1"/>
  <c r="L6" i="1"/>
  <c r="L34" i="1"/>
  <c r="L37" i="1"/>
  <c r="L32" i="1"/>
  <c r="L67" i="1"/>
  <c r="L4" i="1"/>
  <c r="L10" i="1"/>
  <c r="L36" i="1"/>
  <c r="L47" i="1"/>
  <c r="L48" i="1"/>
  <c r="L13" i="1"/>
  <c r="L63" i="1"/>
  <c r="L55" i="1"/>
  <c r="L57" i="1"/>
  <c r="L44" i="1"/>
  <c r="L45" i="1"/>
  <c r="L22" i="1"/>
  <c r="L39" i="1"/>
  <c r="L71" i="1"/>
  <c r="L19" i="1"/>
  <c r="L73" i="1"/>
  <c r="L11" i="1"/>
  <c r="L7" i="1"/>
  <c r="L16" i="1"/>
  <c r="L43" i="1"/>
  <c r="L58" i="1"/>
  <c r="L24" i="1"/>
  <c r="L38" i="1"/>
  <c r="L9" i="1"/>
  <c r="L31" i="1"/>
  <c r="L20" i="1"/>
  <c r="L3" i="1"/>
  <c r="L72" i="1"/>
  <c r="L69" i="1"/>
  <c r="L17" i="1"/>
  <c r="L61" i="1"/>
  <c r="L23" i="1"/>
  <c r="L28" i="1"/>
  <c r="L25" i="1"/>
  <c r="L56" i="1"/>
  <c r="L49" i="1"/>
  <c r="L27" i="1"/>
  <c r="L33" i="1"/>
  <c r="I65" i="1"/>
  <c r="J65" i="1" s="1"/>
  <c r="K65" i="1" s="1"/>
  <c r="L65" i="1" l="1"/>
</calcChain>
</file>

<file path=xl/sharedStrings.xml><?xml version="1.0" encoding="utf-8"?>
<sst xmlns="http://schemas.openxmlformats.org/spreadsheetml/2006/main" count="85" uniqueCount="84">
  <si>
    <t>学号</t>
  </si>
  <si>
    <t>所有课程累计平均绩点</t>
  </si>
  <si>
    <t>主修专业课程累计平均绩点*90%</t>
    <phoneticPr fontId="2" type="noConversion"/>
  </si>
  <si>
    <t>平均累计有效学分</t>
    <phoneticPr fontId="2" type="noConversion"/>
  </si>
  <si>
    <t>所有课程累计平均绩点×累计有效学分</t>
    <phoneticPr fontId="2" type="noConversion"/>
  </si>
  <si>
    <t>（所有课程累计平均绩点×累计有效学分）/平均累计有效学分</t>
    <phoneticPr fontId="2" type="noConversion"/>
  </si>
  <si>
    <t>（所有课程累计平均绩点×累计有效学分）/平均累计有效学分*10%</t>
    <phoneticPr fontId="2" type="noConversion"/>
  </si>
  <si>
    <t>学业成绩=主修专业课程累计平均绩点×90%+（所有课程累计平均绩点×累计有效学分）/平均累计有效学分*10%</t>
    <phoneticPr fontId="2" type="noConversion"/>
  </si>
  <si>
    <t>学业成绩（取小数点后三位）</t>
    <phoneticPr fontId="2" type="noConversion"/>
  </si>
  <si>
    <t>******0725</t>
  </si>
  <si>
    <t>******4375</t>
  </si>
  <si>
    <t>******4391</t>
  </si>
  <si>
    <t>******4380</t>
  </si>
  <si>
    <t>******0732</t>
  </si>
  <si>
    <t>******4374</t>
  </si>
  <si>
    <t>******3209</t>
  </si>
  <si>
    <t>******4392</t>
  </si>
  <si>
    <t>******4378</t>
  </si>
  <si>
    <t>******4381</t>
  </si>
  <si>
    <t>******4415</t>
  </si>
  <si>
    <t>******0548</t>
  </si>
  <si>
    <t>******0729</t>
  </si>
  <si>
    <t>******4408</t>
  </si>
  <si>
    <t>******4377</t>
  </si>
  <si>
    <t>******4397</t>
  </si>
  <si>
    <t>******4405</t>
  </si>
  <si>
    <t>******4396</t>
  </si>
  <si>
    <t>******0551</t>
  </si>
  <si>
    <t>******4401</t>
  </si>
  <si>
    <t>******4395</t>
  </si>
  <si>
    <t>******0553</t>
  </si>
  <si>
    <t>******4388</t>
  </si>
  <si>
    <t>******4389</t>
  </si>
  <si>
    <t>******4406</t>
  </si>
  <si>
    <t>******0559</t>
  </si>
  <si>
    <t>******0555</t>
  </si>
  <si>
    <t>******6296</t>
  </si>
  <si>
    <t>******6261</t>
  </si>
  <si>
    <t>******2280</t>
  </si>
  <si>
    <t>******0558</t>
  </si>
  <si>
    <t>******4394</t>
  </si>
  <si>
    <t>******0549</t>
  </si>
  <si>
    <t>******4856</t>
  </si>
  <si>
    <t>******0731</t>
  </si>
  <si>
    <t>******0557</t>
  </si>
  <si>
    <t>******0552</t>
  </si>
  <si>
    <t>******4376</t>
  </si>
  <si>
    <t>******4594</t>
  </si>
  <si>
    <t>******5444</t>
  </si>
  <si>
    <t>******0554</t>
  </si>
  <si>
    <t>******0728</t>
  </si>
  <si>
    <t>******0726</t>
  </si>
  <si>
    <t>******4412</t>
  </si>
  <si>
    <t>******4387</t>
  </si>
  <si>
    <t>******4409</t>
  </si>
  <si>
    <t>******0730</t>
  </si>
  <si>
    <t>******4393</t>
  </si>
  <si>
    <t>******4414</t>
  </si>
  <si>
    <t>******5510</t>
  </si>
  <si>
    <t>******4592</t>
  </si>
  <si>
    <t>******6297</t>
  </si>
  <si>
    <t>******4399</t>
  </si>
  <si>
    <t>******2279</t>
  </si>
  <si>
    <t>******0556</t>
  </si>
  <si>
    <t>******4410</t>
  </si>
  <si>
    <t>******4413</t>
  </si>
  <si>
    <t>******5423</t>
  </si>
  <si>
    <t>******4404</t>
  </si>
  <si>
    <t>******4403</t>
  </si>
  <si>
    <t>******6263</t>
  </si>
  <si>
    <t>******4390</t>
  </si>
  <si>
    <t>******5422</t>
  </si>
  <si>
    <t>******4385</t>
  </si>
  <si>
    <t>******0550</t>
  </si>
  <si>
    <t>******4398</t>
  </si>
  <si>
    <t>******6262</t>
  </si>
  <si>
    <t>******4411</t>
  </si>
  <si>
    <t>******0727</t>
  </si>
  <si>
    <t>******4400</t>
  </si>
  <si>
    <t>******4402</t>
  </si>
  <si>
    <t>******5443</t>
  </si>
  <si>
    <t>主修专业课程累计平均绩点</t>
    <phoneticPr fontId="2" type="noConversion"/>
  </si>
  <si>
    <t>累计获得总学分</t>
    <phoneticPr fontId="2" type="noConversion"/>
  </si>
  <si>
    <t>累计有效学分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</si>
</sst>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6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0"/>
      <color rgb="FFFF0000"/>
      <name val="等线"/>
      <family val="3"/>
      <charset val="134"/>
      <scheme val="minor"/>
    </font>
    <font>
      <sz val="10"/>
      <name val="等线"/>
      <family val="2"/>
      <charset val="134"/>
      <scheme val="minor"/>
    </font>
    <font>
      <sz val="10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0" fillId="0" borderId="2" xfId="0" applyBorder="1">
      <alignment vertical="center"/>
    </xf>
    <xf numFmtId="0" fontId="1" fillId="0" borderId="0" xfId="0" applyFont="1" applyFill="1" applyBorder="1">
      <alignment vertical="center"/>
    </xf>
    <xf numFmtId="0" fontId="1" fillId="3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topLeftCell="A37" workbookViewId="0">
      <selection activeCell="Q17" sqref="Q17"/>
    </sheetView>
  </sheetViews>
  <sheetFormatPr defaultColWidth="10.625" defaultRowHeight="14.25" x14ac:dyDescent="0.2"/>
  <cols>
    <col min="1" max="11" width="10.625" style="1"/>
    <col min="12" max="12" width="10.625" style="8"/>
  </cols>
  <sheetData>
    <row r="1" spans="1:13" s="2" customFormat="1" ht="114.75" x14ac:dyDescent="0.2">
      <c r="A1" s="4" t="s">
        <v>0</v>
      </c>
      <c r="B1" s="5" t="s">
        <v>82</v>
      </c>
      <c r="C1" s="5" t="s">
        <v>83</v>
      </c>
      <c r="D1" s="5" t="s">
        <v>3</v>
      </c>
      <c r="E1" s="5" t="s">
        <v>81</v>
      </c>
      <c r="F1" s="5" t="s">
        <v>2</v>
      </c>
      <c r="G1" s="5" t="s">
        <v>1</v>
      </c>
      <c r="H1" s="5" t="s">
        <v>4</v>
      </c>
      <c r="I1" s="5" t="s">
        <v>5</v>
      </c>
      <c r="J1" s="5" t="s">
        <v>6</v>
      </c>
      <c r="K1" s="5" t="s">
        <v>7</v>
      </c>
      <c r="L1" s="6" t="s">
        <v>8</v>
      </c>
    </row>
    <row r="2" spans="1:13" x14ac:dyDescent="0.2">
      <c r="A2" s="9" t="s">
        <v>9</v>
      </c>
      <c r="B2" s="9">
        <v>199.5</v>
      </c>
      <c r="C2" s="9">
        <v>199.5</v>
      </c>
      <c r="D2" s="3">
        <f t="shared" ref="D2:D33" si="0">AVERAGE($C$2:$C$74)</f>
        <v>195.45890410958904</v>
      </c>
      <c r="E2" s="9">
        <v>4.6100000000000003</v>
      </c>
      <c r="F2" s="3">
        <f t="shared" ref="F2:F33" si="1">E2*90%</f>
        <v>4.149</v>
      </c>
      <c r="G2" s="9">
        <v>4.58</v>
      </c>
      <c r="H2" s="3">
        <f t="shared" ref="H2:H33" si="2">G2*C2</f>
        <v>913.71</v>
      </c>
      <c r="I2" s="3">
        <f t="shared" ref="I2:I33" si="3">H2/D2</f>
        <v>4.6746911027788487</v>
      </c>
      <c r="J2" s="3">
        <f t="shared" ref="J2:J33" si="4">I2*10%</f>
        <v>0.4674691102778849</v>
      </c>
      <c r="K2" s="3">
        <f t="shared" ref="K2:K33" si="5">F2+J2</f>
        <v>4.616469110277885</v>
      </c>
      <c r="L2" s="7">
        <f t="shared" ref="L2:L21" si="6">ROUND(K2,3)</f>
        <v>4.6159999999999997</v>
      </c>
      <c r="M2" s="10"/>
    </row>
    <row r="3" spans="1:13" x14ac:dyDescent="0.2">
      <c r="A3" s="9" t="s">
        <v>10</v>
      </c>
      <c r="B3" s="9">
        <v>202.5</v>
      </c>
      <c r="C3" s="9">
        <v>202.5</v>
      </c>
      <c r="D3" s="3">
        <f t="shared" si="0"/>
        <v>195.45890410958904</v>
      </c>
      <c r="E3" s="9">
        <v>4.55</v>
      </c>
      <c r="F3" s="3">
        <f t="shared" si="1"/>
        <v>4.0949999999999998</v>
      </c>
      <c r="G3" s="9">
        <v>4.5199999999999996</v>
      </c>
      <c r="H3" s="3">
        <f t="shared" si="2"/>
        <v>915.3</v>
      </c>
      <c r="I3" s="3">
        <f t="shared" si="3"/>
        <v>4.6828258050951392</v>
      </c>
      <c r="J3" s="3">
        <f t="shared" si="4"/>
        <v>0.46828258050951393</v>
      </c>
      <c r="K3" s="3">
        <f t="shared" si="5"/>
        <v>4.5632825805095134</v>
      </c>
      <c r="L3" s="7">
        <f t="shared" si="6"/>
        <v>4.5629999999999997</v>
      </c>
    </row>
    <row r="4" spans="1:13" x14ac:dyDescent="0.2">
      <c r="A4" s="9" t="s">
        <v>11</v>
      </c>
      <c r="B4" s="9">
        <v>198.5</v>
      </c>
      <c r="C4" s="9">
        <v>198.5</v>
      </c>
      <c r="D4" s="3">
        <f t="shared" si="0"/>
        <v>195.45890410958904</v>
      </c>
      <c r="E4" s="9">
        <v>4.5199999999999996</v>
      </c>
      <c r="F4" s="3">
        <f t="shared" si="1"/>
        <v>4.0679999999999996</v>
      </c>
      <c r="G4" s="9">
        <v>4.46</v>
      </c>
      <c r="H4" s="3">
        <f t="shared" si="2"/>
        <v>885.31</v>
      </c>
      <c r="I4" s="3">
        <f t="shared" si="3"/>
        <v>4.5293920173809434</v>
      </c>
      <c r="J4" s="3">
        <f t="shared" si="4"/>
        <v>0.45293920173809438</v>
      </c>
      <c r="K4" s="3">
        <f t="shared" si="5"/>
        <v>4.520939201738094</v>
      </c>
      <c r="L4" s="7">
        <f t="shared" si="6"/>
        <v>4.5209999999999999</v>
      </c>
    </row>
    <row r="5" spans="1:13" x14ac:dyDescent="0.2">
      <c r="A5" s="9" t="s">
        <v>12</v>
      </c>
      <c r="B5" s="9">
        <v>197</v>
      </c>
      <c r="C5" s="9">
        <v>197</v>
      </c>
      <c r="D5" s="3">
        <f t="shared" si="0"/>
        <v>195.45890410958904</v>
      </c>
      <c r="E5" s="9">
        <v>4.49</v>
      </c>
      <c r="F5" s="3">
        <f t="shared" si="1"/>
        <v>4.0410000000000004</v>
      </c>
      <c r="G5" s="9">
        <v>4.42</v>
      </c>
      <c r="H5" s="3">
        <f t="shared" si="2"/>
        <v>870.74</v>
      </c>
      <c r="I5" s="3">
        <f t="shared" si="3"/>
        <v>4.454849493639836</v>
      </c>
      <c r="J5" s="3">
        <f t="shared" si="4"/>
        <v>0.44548494936398364</v>
      </c>
      <c r="K5" s="3">
        <f t="shared" si="5"/>
        <v>4.4864849493639838</v>
      </c>
      <c r="L5" s="7">
        <f t="shared" si="6"/>
        <v>4.4859999999999998</v>
      </c>
    </row>
    <row r="6" spans="1:13" x14ac:dyDescent="0.2">
      <c r="A6" s="9" t="s">
        <v>13</v>
      </c>
      <c r="B6" s="9">
        <v>196.5</v>
      </c>
      <c r="C6" s="9">
        <v>196.5</v>
      </c>
      <c r="D6" s="3">
        <f t="shared" si="0"/>
        <v>195.45890410958904</v>
      </c>
      <c r="E6" s="9">
        <v>4.47</v>
      </c>
      <c r="F6" s="3">
        <f t="shared" si="1"/>
        <v>4.0229999999999997</v>
      </c>
      <c r="G6" s="9">
        <v>4.42</v>
      </c>
      <c r="H6" s="3">
        <f t="shared" si="2"/>
        <v>868.53</v>
      </c>
      <c r="I6" s="3">
        <f t="shared" si="3"/>
        <v>4.4435427690366893</v>
      </c>
      <c r="J6" s="3">
        <f t="shared" si="4"/>
        <v>0.44435427690366897</v>
      </c>
      <c r="K6" s="3">
        <f t="shared" si="5"/>
        <v>4.4673542769036683</v>
      </c>
      <c r="L6" s="7">
        <f t="shared" si="6"/>
        <v>4.4669999999999996</v>
      </c>
    </row>
    <row r="7" spans="1:13" x14ac:dyDescent="0.2">
      <c r="A7" s="9" t="s">
        <v>14</v>
      </c>
      <c r="B7" s="9">
        <v>192</v>
      </c>
      <c r="C7" s="9">
        <v>192</v>
      </c>
      <c r="D7" s="3">
        <f t="shared" si="0"/>
        <v>195.45890410958904</v>
      </c>
      <c r="E7" s="9">
        <v>4.46</v>
      </c>
      <c r="F7" s="3">
        <f t="shared" si="1"/>
        <v>4.0140000000000002</v>
      </c>
      <c r="G7" s="9">
        <v>4.4400000000000004</v>
      </c>
      <c r="H7" s="3">
        <f t="shared" si="2"/>
        <v>852.48</v>
      </c>
      <c r="I7" s="3">
        <f t="shared" si="3"/>
        <v>4.361428321126958</v>
      </c>
      <c r="J7" s="3">
        <f t="shared" si="4"/>
        <v>0.43614283211269583</v>
      </c>
      <c r="K7" s="3">
        <f t="shared" si="5"/>
        <v>4.4501428321126957</v>
      </c>
      <c r="L7" s="7">
        <f t="shared" si="6"/>
        <v>4.45</v>
      </c>
    </row>
    <row r="8" spans="1:13" x14ac:dyDescent="0.2">
      <c r="A8" s="9" t="s">
        <v>15</v>
      </c>
      <c r="B8" s="9">
        <v>199.5</v>
      </c>
      <c r="C8" s="9">
        <v>199.5</v>
      </c>
      <c r="D8" s="3">
        <f t="shared" si="0"/>
        <v>195.45890410958904</v>
      </c>
      <c r="E8" s="9">
        <v>4.4400000000000004</v>
      </c>
      <c r="F8" s="3">
        <f t="shared" si="1"/>
        <v>3.9960000000000004</v>
      </c>
      <c r="G8" s="9">
        <v>4.3899999999999997</v>
      </c>
      <c r="H8" s="3">
        <f t="shared" si="2"/>
        <v>875.80499999999995</v>
      </c>
      <c r="I8" s="3">
        <f t="shared" si="3"/>
        <v>4.4807628692574548</v>
      </c>
      <c r="J8" s="3">
        <f t="shared" si="4"/>
        <v>0.44807628692574553</v>
      </c>
      <c r="K8" s="3">
        <f t="shared" si="5"/>
        <v>4.4440762869257462</v>
      </c>
      <c r="L8" s="7">
        <f t="shared" si="6"/>
        <v>4.444</v>
      </c>
    </row>
    <row r="9" spans="1:13" x14ac:dyDescent="0.2">
      <c r="A9" s="9" t="s">
        <v>16</v>
      </c>
      <c r="B9" s="9">
        <v>224.5</v>
      </c>
      <c r="C9" s="9">
        <v>224.5</v>
      </c>
      <c r="D9" s="3">
        <f t="shared" si="0"/>
        <v>195.45890410958904</v>
      </c>
      <c r="E9" s="9">
        <v>4.34</v>
      </c>
      <c r="F9" s="3">
        <f t="shared" si="1"/>
        <v>3.9060000000000001</v>
      </c>
      <c r="G9" s="9">
        <v>4.28</v>
      </c>
      <c r="H9" s="3">
        <f t="shared" si="2"/>
        <v>960.86</v>
      </c>
      <c r="I9" s="3">
        <f t="shared" si="3"/>
        <v>4.915918281529243</v>
      </c>
      <c r="J9" s="3">
        <f t="shared" si="4"/>
        <v>0.49159182815292435</v>
      </c>
      <c r="K9" s="3">
        <f t="shared" si="5"/>
        <v>4.3975918281529243</v>
      </c>
      <c r="L9" s="7">
        <f t="shared" si="6"/>
        <v>4.3979999999999997</v>
      </c>
    </row>
    <row r="10" spans="1:13" x14ac:dyDescent="0.2">
      <c r="A10" s="9" t="s">
        <v>17</v>
      </c>
      <c r="B10" s="9">
        <v>209</v>
      </c>
      <c r="C10" s="9">
        <v>208</v>
      </c>
      <c r="D10" s="3">
        <f t="shared" si="0"/>
        <v>195.45890410958904</v>
      </c>
      <c r="E10" s="9">
        <v>4.37</v>
      </c>
      <c r="F10" s="3">
        <f t="shared" si="1"/>
        <v>3.9330000000000003</v>
      </c>
      <c r="G10" s="9">
        <v>4.3099999999999996</v>
      </c>
      <c r="H10" s="3">
        <f t="shared" si="2"/>
        <v>896.4799999999999</v>
      </c>
      <c r="I10" s="3">
        <f t="shared" si="3"/>
        <v>4.5865395801941338</v>
      </c>
      <c r="J10" s="3">
        <f t="shared" si="4"/>
        <v>0.45865395801941339</v>
      </c>
      <c r="K10" s="3">
        <f t="shared" si="5"/>
        <v>4.3916539580194138</v>
      </c>
      <c r="L10" s="7">
        <f t="shared" si="6"/>
        <v>4.3920000000000003</v>
      </c>
    </row>
    <row r="11" spans="1:13" x14ac:dyDescent="0.2">
      <c r="A11" s="9" t="s">
        <v>18</v>
      </c>
      <c r="B11" s="9">
        <v>198</v>
      </c>
      <c r="C11" s="9">
        <v>198</v>
      </c>
      <c r="D11" s="3">
        <f t="shared" si="0"/>
        <v>195.45890410958904</v>
      </c>
      <c r="E11" s="9">
        <v>4.37</v>
      </c>
      <c r="F11" s="3">
        <f t="shared" si="1"/>
        <v>3.9330000000000003</v>
      </c>
      <c r="G11" s="9">
        <v>4.33</v>
      </c>
      <c r="H11" s="3">
        <f t="shared" si="2"/>
        <v>857.34</v>
      </c>
      <c r="I11" s="3">
        <f t="shared" si="3"/>
        <v>4.3862928829239234</v>
      </c>
      <c r="J11" s="3">
        <f t="shared" si="4"/>
        <v>0.43862928829239234</v>
      </c>
      <c r="K11" s="3">
        <f t="shared" si="5"/>
        <v>4.3716292882923931</v>
      </c>
      <c r="L11" s="7">
        <f t="shared" si="6"/>
        <v>4.3719999999999999</v>
      </c>
    </row>
    <row r="12" spans="1:13" x14ac:dyDescent="0.2">
      <c r="A12" s="9" t="s">
        <v>19</v>
      </c>
      <c r="B12" s="9">
        <v>200.5</v>
      </c>
      <c r="C12" s="9">
        <v>200.5</v>
      </c>
      <c r="D12" s="3">
        <f t="shared" si="0"/>
        <v>195.45890410958904</v>
      </c>
      <c r="E12" s="9">
        <v>4.3</v>
      </c>
      <c r="F12" s="3">
        <f t="shared" si="1"/>
        <v>3.87</v>
      </c>
      <c r="G12" s="9">
        <v>4.3099999999999996</v>
      </c>
      <c r="H12" s="3">
        <f t="shared" si="2"/>
        <v>864.15499999999997</v>
      </c>
      <c r="I12" s="3">
        <f t="shared" si="3"/>
        <v>4.4211595472544412</v>
      </c>
      <c r="J12" s="3">
        <f t="shared" si="4"/>
        <v>0.44211595472544413</v>
      </c>
      <c r="K12" s="3">
        <f t="shared" si="5"/>
        <v>4.312115954725444</v>
      </c>
      <c r="L12" s="7">
        <f t="shared" si="6"/>
        <v>4.3120000000000003</v>
      </c>
    </row>
    <row r="13" spans="1:13" x14ac:dyDescent="0.2">
      <c r="A13" s="9" t="s">
        <v>20</v>
      </c>
      <c r="B13" s="9">
        <v>195</v>
      </c>
      <c r="C13" s="9">
        <v>195</v>
      </c>
      <c r="D13" s="3">
        <f t="shared" si="0"/>
        <v>195.45890410958904</v>
      </c>
      <c r="E13" s="9">
        <v>4.3099999999999996</v>
      </c>
      <c r="F13" s="3">
        <f t="shared" si="1"/>
        <v>3.8789999999999996</v>
      </c>
      <c r="G13" s="9">
        <v>4.33</v>
      </c>
      <c r="H13" s="3">
        <f t="shared" si="2"/>
        <v>844.35</v>
      </c>
      <c r="I13" s="3">
        <f t="shared" si="3"/>
        <v>4.3198338998493186</v>
      </c>
      <c r="J13" s="3">
        <f t="shared" si="4"/>
        <v>0.43198338998493191</v>
      </c>
      <c r="K13" s="3">
        <f t="shared" si="5"/>
        <v>4.3109833899849317</v>
      </c>
      <c r="L13" s="7">
        <f t="shared" si="6"/>
        <v>4.3109999999999999</v>
      </c>
    </row>
    <row r="14" spans="1:13" x14ac:dyDescent="0.2">
      <c r="A14" s="9" t="s">
        <v>21</v>
      </c>
      <c r="B14" s="9">
        <v>195</v>
      </c>
      <c r="C14" s="9">
        <v>195</v>
      </c>
      <c r="D14" s="3">
        <f t="shared" si="0"/>
        <v>195.45890410958904</v>
      </c>
      <c r="E14" s="9">
        <v>4.28</v>
      </c>
      <c r="F14" s="3">
        <f t="shared" si="1"/>
        <v>3.8520000000000003</v>
      </c>
      <c r="G14" s="9">
        <v>4.28</v>
      </c>
      <c r="H14" s="3">
        <f t="shared" si="2"/>
        <v>834.6</v>
      </c>
      <c r="I14" s="3">
        <f t="shared" si="3"/>
        <v>4.2699512913060236</v>
      </c>
      <c r="J14" s="3">
        <f t="shared" si="4"/>
        <v>0.42699512913060239</v>
      </c>
      <c r="K14" s="3">
        <f t="shared" si="5"/>
        <v>4.2789951291306023</v>
      </c>
      <c r="L14" s="7">
        <f t="shared" si="6"/>
        <v>4.2789999999999999</v>
      </c>
    </row>
    <row r="15" spans="1:13" x14ac:dyDescent="0.2">
      <c r="A15" s="9" t="s">
        <v>22</v>
      </c>
      <c r="B15" s="9">
        <v>195.5</v>
      </c>
      <c r="C15" s="9">
        <v>195.5</v>
      </c>
      <c r="D15" s="3">
        <f t="shared" si="0"/>
        <v>195.45890410958904</v>
      </c>
      <c r="E15" s="9">
        <v>4.28</v>
      </c>
      <c r="F15" s="3">
        <f t="shared" si="1"/>
        <v>3.8520000000000003</v>
      </c>
      <c r="G15" s="9">
        <v>4.26</v>
      </c>
      <c r="H15" s="3">
        <f t="shared" si="2"/>
        <v>832.82999999999993</v>
      </c>
      <c r="I15" s="3">
        <f t="shared" si="3"/>
        <v>4.2608956792935482</v>
      </c>
      <c r="J15" s="3">
        <f t="shared" si="4"/>
        <v>0.42608956792935482</v>
      </c>
      <c r="K15" s="3">
        <f t="shared" si="5"/>
        <v>4.2780895679293547</v>
      </c>
      <c r="L15" s="7">
        <f t="shared" si="6"/>
        <v>4.2779999999999996</v>
      </c>
    </row>
    <row r="16" spans="1:13" x14ac:dyDescent="0.2">
      <c r="A16" s="9" t="s">
        <v>23</v>
      </c>
      <c r="B16" s="9">
        <v>196</v>
      </c>
      <c r="C16" s="9">
        <v>196</v>
      </c>
      <c r="D16" s="3">
        <f t="shared" si="0"/>
        <v>195.45890410958904</v>
      </c>
      <c r="E16" s="9">
        <v>4.28</v>
      </c>
      <c r="F16" s="3">
        <f t="shared" si="1"/>
        <v>3.8520000000000003</v>
      </c>
      <c r="G16" s="9">
        <v>4.24</v>
      </c>
      <c r="H16" s="3">
        <f t="shared" si="2"/>
        <v>831.04000000000008</v>
      </c>
      <c r="I16" s="3">
        <f t="shared" si="3"/>
        <v>4.2517377439814981</v>
      </c>
      <c r="J16" s="3">
        <f t="shared" si="4"/>
        <v>0.42517377439814985</v>
      </c>
      <c r="K16" s="3">
        <f t="shared" si="5"/>
        <v>4.2771737743981504</v>
      </c>
      <c r="L16" s="7">
        <f t="shared" si="6"/>
        <v>4.2770000000000001</v>
      </c>
    </row>
    <row r="17" spans="1:12" x14ac:dyDescent="0.2">
      <c r="A17" s="9" t="s">
        <v>24</v>
      </c>
      <c r="B17" s="9">
        <v>196</v>
      </c>
      <c r="C17" s="9">
        <v>195</v>
      </c>
      <c r="D17" s="3">
        <f t="shared" si="0"/>
        <v>195.45890410958904</v>
      </c>
      <c r="E17" s="9">
        <v>4.26</v>
      </c>
      <c r="F17" s="3">
        <f t="shared" si="1"/>
        <v>3.8340000000000001</v>
      </c>
      <c r="G17" s="9">
        <v>4.33</v>
      </c>
      <c r="H17" s="3">
        <f t="shared" si="2"/>
        <v>844.35</v>
      </c>
      <c r="I17" s="3">
        <f t="shared" si="3"/>
        <v>4.3198338998493186</v>
      </c>
      <c r="J17" s="3">
        <f t="shared" si="4"/>
        <v>0.43198338998493191</v>
      </c>
      <c r="K17" s="3">
        <f t="shared" si="5"/>
        <v>4.2659833899849318</v>
      </c>
      <c r="L17" s="7">
        <f t="shared" si="6"/>
        <v>4.266</v>
      </c>
    </row>
    <row r="18" spans="1:12" x14ac:dyDescent="0.2">
      <c r="A18" s="9" t="s">
        <v>25</v>
      </c>
      <c r="B18" s="9">
        <v>195</v>
      </c>
      <c r="C18" s="9">
        <v>195</v>
      </c>
      <c r="D18" s="3">
        <f t="shared" si="0"/>
        <v>195.45890410958904</v>
      </c>
      <c r="E18" s="9">
        <v>4.2300000000000004</v>
      </c>
      <c r="F18" s="3">
        <f t="shared" si="1"/>
        <v>3.8070000000000004</v>
      </c>
      <c r="G18" s="9">
        <v>4.29</v>
      </c>
      <c r="H18" s="3">
        <f t="shared" si="2"/>
        <v>836.55</v>
      </c>
      <c r="I18" s="3">
        <f t="shared" si="3"/>
        <v>4.2799278130146821</v>
      </c>
      <c r="J18" s="3">
        <f t="shared" si="4"/>
        <v>0.42799278130146823</v>
      </c>
      <c r="K18" s="3">
        <f t="shared" si="5"/>
        <v>4.2349927813014689</v>
      </c>
      <c r="L18" s="7">
        <f t="shared" si="6"/>
        <v>4.2350000000000003</v>
      </c>
    </row>
    <row r="19" spans="1:12" x14ac:dyDescent="0.2">
      <c r="A19" s="9" t="s">
        <v>26</v>
      </c>
      <c r="B19" s="9">
        <v>196</v>
      </c>
      <c r="C19" s="9">
        <v>196</v>
      </c>
      <c r="D19" s="3">
        <f t="shared" si="0"/>
        <v>195.45890410958904</v>
      </c>
      <c r="E19" s="9">
        <v>4.22</v>
      </c>
      <c r="F19" s="3">
        <f t="shared" si="1"/>
        <v>3.798</v>
      </c>
      <c r="G19" s="9">
        <v>4.24</v>
      </c>
      <c r="H19" s="3">
        <f t="shared" si="2"/>
        <v>831.04000000000008</v>
      </c>
      <c r="I19" s="3">
        <f t="shared" si="3"/>
        <v>4.2517377439814981</v>
      </c>
      <c r="J19" s="3">
        <f t="shared" si="4"/>
        <v>0.42517377439814985</v>
      </c>
      <c r="K19" s="3">
        <f t="shared" si="5"/>
        <v>4.2231737743981501</v>
      </c>
      <c r="L19" s="7">
        <f t="shared" si="6"/>
        <v>4.2229999999999999</v>
      </c>
    </row>
    <row r="20" spans="1:12" x14ac:dyDescent="0.2">
      <c r="A20" s="9" t="s">
        <v>27</v>
      </c>
      <c r="B20" s="9">
        <v>206</v>
      </c>
      <c r="C20" s="9">
        <v>206</v>
      </c>
      <c r="D20" s="3">
        <f t="shared" si="0"/>
        <v>195.45890410958904</v>
      </c>
      <c r="E20" s="9">
        <v>4.1900000000000004</v>
      </c>
      <c r="F20" s="3">
        <f t="shared" si="1"/>
        <v>3.7710000000000004</v>
      </c>
      <c r="G20" s="9">
        <v>4.25</v>
      </c>
      <c r="H20" s="3">
        <f t="shared" si="2"/>
        <v>875.5</v>
      </c>
      <c r="I20" s="3">
        <f t="shared" si="3"/>
        <v>4.4792024389389216</v>
      </c>
      <c r="J20" s="3">
        <f t="shared" si="4"/>
        <v>0.44792024389389218</v>
      </c>
      <c r="K20" s="3">
        <f t="shared" si="5"/>
        <v>4.2189202438938924</v>
      </c>
      <c r="L20" s="7">
        <f t="shared" si="6"/>
        <v>4.2190000000000003</v>
      </c>
    </row>
    <row r="21" spans="1:12" x14ac:dyDescent="0.2">
      <c r="A21" s="9" t="s">
        <v>28</v>
      </c>
      <c r="B21" s="9">
        <v>196.5</v>
      </c>
      <c r="C21" s="9">
        <v>196.5</v>
      </c>
      <c r="D21" s="3">
        <f t="shared" si="0"/>
        <v>195.45890410958904</v>
      </c>
      <c r="E21" s="9">
        <v>4.17</v>
      </c>
      <c r="F21" s="3">
        <f t="shared" si="1"/>
        <v>3.7530000000000001</v>
      </c>
      <c r="G21" s="9">
        <v>4.21</v>
      </c>
      <c r="H21" s="3">
        <f t="shared" si="2"/>
        <v>827.26499999999999</v>
      </c>
      <c r="I21" s="3">
        <f t="shared" si="3"/>
        <v>4.2324242211865295</v>
      </c>
      <c r="J21" s="3">
        <f t="shared" si="4"/>
        <v>0.42324242211865298</v>
      </c>
      <c r="K21" s="3">
        <f t="shared" si="5"/>
        <v>4.1762424221186532</v>
      </c>
      <c r="L21" s="7">
        <f t="shared" si="6"/>
        <v>4.1760000000000002</v>
      </c>
    </row>
    <row r="22" spans="1:12" x14ac:dyDescent="0.2">
      <c r="A22" s="9" t="s">
        <v>29</v>
      </c>
      <c r="B22" s="9">
        <v>210.5</v>
      </c>
      <c r="C22" s="9">
        <v>210.5</v>
      </c>
      <c r="D22" s="3">
        <f t="shared" si="0"/>
        <v>195.45890410958904</v>
      </c>
      <c r="E22" s="9">
        <v>4.12</v>
      </c>
      <c r="F22" s="3">
        <f t="shared" si="1"/>
        <v>3.7080000000000002</v>
      </c>
      <c r="G22" s="9">
        <v>4.1100000000000003</v>
      </c>
      <c r="H22" s="3">
        <f t="shared" si="2"/>
        <v>865.15500000000009</v>
      </c>
      <c r="I22" s="3">
        <f t="shared" si="3"/>
        <v>4.4262757122332417</v>
      </c>
      <c r="J22" s="3">
        <f t="shared" si="4"/>
        <v>0.44262757122332419</v>
      </c>
      <c r="K22" s="3">
        <f t="shared" si="5"/>
        <v>4.1506275712233247</v>
      </c>
      <c r="L22" s="7">
        <f t="shared" ref="L22:L41" si="7">ROUND(K22,3)</f>
        <v>4.1509999999999998</v>
      </c>
    </row>
    <row r="23" spans="1:12" x14ac:dyDescent="0.2">
      <c r="A23" s="9" t="s">
        <v>30</v>
      </c>
      <c r="B23" s="9">
        <v>202.5</v>
      </c>
      <c r="C23" s="9">
        <v>202.5</v>
      </c>
      <c r="D23" s="3">
        <f t="shared" si="0"/>
        <v>195.45890410958904</v>
      </c>
      <c r="E23" s="9">
        <v>4.0999999999999996</v>
      </c>
      <c r="F23" s="3">
        <f t="shared" si="1"/>
        <v>3.69</v>
      </c>
      <c r="G23" s="9">
        <v>4.1500000000000004</v>
      </c>
      <c r="H23" s="3">
        <f t="shared" si="2"/>
        <v>840.37500000000011</v>
      </c>
      <c r="I23" s="3">
        <f t="shared" si="3"/>
        <v>4.2994971440585914</v>
      </c>
      <c r="J23" s="3">
        <f t="shared" si="4"/>
        <v>0.42994971440585916</v>
      </c>
      <c r="K23" s="3">
        <f t="shared" si="5"/>
        <v>4.119949714405859</v>
      </c>
      <c r="L23" s="7">
        <f t="shared" si="7"/>
        <v>4.12</v>
      </c>
    </row>
    <row r="24" spans="1:12" x14ac:dyDescent="0.2">
      <c r="A24" s="9" t="s">
        <v>31</v>
      </c>
      <c r="B24" s="9">
        <v>195</v>
      </c>
      <c r="C24" s="9">
        <v>195</v>
      </c>
      <c r="D24" s="3">
        <f t="shared" si="0"/>
        <v>195.45890410958904</v>
      </c>
      <c r="E24" s="9">
        <v>4.09</v>
      </c>
      <c r="F24" s="3">
        <f t="shared" si="1"/>
        <v>3.681</v>
      </c>
      <c r="G24" s="9">
        <v>4.08</v>
      </c>
      <c r="H24" s="3">
        <f t="shared" si="2"/>
        <v>795.6</v>
      </c>
      <c r="I24" s="3">
        <f t="shared" si="3"/>
        <v>4.0704208571328451</v>
      </c>
      <c r="J24" s="3">
        <f t="shared" si="4"/>
        <v>0.40704208571328454</v>
      </c>
      <c r="K24" s="3">
        <f t="shared" si="5"/>
        <v>4.0880420857132842</v>
      </c>
      <c r="L24" s="7">
        <f t="shared" si="7"/>
        <v>4.0880000000000001</v>
      </c>
    </row>
    <row r="25" spans="1:12" x14ac:dyDescent="0.2">
      <c r="A25" s="9" t="s">
        <v>32</v>
      </c>
      <c r="B25" s="9">
        <v>195.5</v>
      </c>
      <c r="C25" s="9">
        <v>195.5</v>
      </c>
      <c r="D25" s="3">
        <f t="shared" si="0"/>
        <v>195.45890410958904</v>
      </c>
      <c r="E25" s="9">
        <v>4.08</v>
      </c>
      <c r="F25" s="3">
        <f t="shared" si="1"/>
        <v>3.6720000000000002</v>
      </c>
      <c r="G25" s="9">
        <v>4.1399999999999997</v>
      </c>
      <c r="H25" s="3">
        <f t="shared" si="2"/>
        <v>809.36999999999989</v>
      </c>
      <c r="I25" s="3">
        <f t="shared" si="3"/>
        <v>4.1408704488909134</v>
      </c>
      <c r="J25" s="3">
        <f t="shared" si="4"/>
        <v>0.41408704488909137</v>
      </c>
      <c r="K25" s="3">
        <f t="shared" si="5"/>
        <v>4.0860870448890916</v>
      </c>
      <c r="L25" s="7">
        <f t="shared" si="7"/>
        <v>4.0860000000000003</v>
      </c>
    </row>
    <row r="26" spans="1:12" x14ac:dyDescent="0.2">
      <c r="A26" s="9" t="s">
        <v>33</v>
      </c>
      <c r="B26" s="9">
        <v>194</v>
      </c>
      <c r="C26" s="9">
        <v>194</v>
      </c>
      <c r="D26" s="3">
        <f t="shared" si="0"/>
        <v>195.45890410958904</v>
      </c>
      <c r="E26" s="9">
        <v>4.01</v>
      </c>
      <c r="F26" s="3">
        <f t="shared" si="1"/>
        <v>3.609</v>
      </c>
      <c r="G26" s="9">
        <v>4</v>
      </c>
      <c r="H26" s="3">
        <f t="shared" si="2"/>
        <v>776</v>
      </c>
      <c r="I26" s="3">
        <f t="shared" si="3"/>
        <v>3.9701440235483756</v>
      </c>
      <c r="J26" s="3">
        <f t="shared" si="4"/>
        <v>0.39701440235483759</v>
      </c>
      <c r="K26" s="3">
        <f t="shared" si="5"/>
        <v>4.0060144023548379</v>
      </c>
      <c r="L26" s="7">
        <f t="shared" si="7"/>
        <v>4.0060000000000002</v>
      </c>
    </row>
    <row r="27" spans="1:12" x14ac:dyDescent="0.2">
      <c r="A27" s="9" t="s">
        <v>34</v>
      </c>
      <c r="B27" s="9">
        <v>205.5</v>
      </c>
      <c r="C27" s="9">
        <v>205.5</v>
      </c>
      <c r="D27" s="3">
        <f t="shared" si="0"/>
        <v>195.45890410958904</v>
      </c>
      <c r="E27" s="9">
        <v>3.97</v>
      </c>
      <c r="F27" s="3">
        <f t="shared" si="1"/>
        <v>3.5730000000000004</v>
      </c>
      <c r="G27" s="9">
        <v>3.99</v>
      </c>
      <c r="H27" s="3">
        <f t="shared" si="2"/>
        <v>819.94500000000005</v>
      </c>
      <c r="I27" s="3">
        <f t="shared" si="3"/>
        <v>4.194973893541718</v>
      </c>
      <c r="J27" s="3">
        <f t="shared" si="4"/>
        <v>0.4194973893541718</v>
      </c>
      <c r="K27" s="3">
        <f t="shared" si="5"/>
        <v>3.9924973893541722</v>
      </c>
      <c r="L27" s="7">
        <f t="shared" si="7"/>
        <v>3.992</v>
      </c>
    </row>
    <row r="28" spans="1:12" x14ac:dyDescent="0.2">
      <c r="A28" s="9" t="s">
        <v>35</v>
      </c>
      <c r="B28" s="9">
        <v>194.5</v>
      </c>
      <c r="C28" s="9">
        <v>194.5</v>
      </c>
      <c r="D28" s="3">
        <f t="shared" si="0"/>
        <v>195.45890410958904</v>
      </c>
      <c r="E28" s="9">
        <v>3.97</v>
      </c>
      <c r="F28" s="3">
        <f t="shared" si="1"/>
        <v>3.5730000000000004</v>
      </c>
      <c r="G28" s="9">
        <v>4.01</v>
      </c>
      <c r="H28" s="3">
        <f t="shared" si="2"/>
        <v>779.94499999999994</v>
      </c>
      <c r="I28" s="3">
        <f t="shared" si="3"/>
        <v>3.9903272943897394</v>
      </c>
      <c r="J28" s="3">
        <f t="shared" si="4"/>
        <v>0.39903272943897394</v>
      </c>
      <c r="K28" s="3">
        <f t="shared" si="5"/>
        <v>3.9720327294389746</v>
      </c>
      <c r="L28" s="7">
        <f t="shared" si="7"/>
        <v>3.972</v>
      </c>
    </row>
    <row r="29" spans="1:12" x14ac:dyDescent="0.2">
      <c r="A29" s="9" t="s">
        <v>36</v>
      </c>
      <c r="B29" s="9">
        <v>198.5</v>
      </c>
      <c r="C29" s="9">
        <v>198.5</v>
      </c>
      <c r="D29" s="3">
        <f t="shared" si="0"/>
        <v>195.45890410958904</v>
      </c>
      <c r="E29" s="9">
        <v>3.95</v>
      </c>
      <c r="F29" s="3">
        <f t="shared" si="1"/>
        <v>3.5550000000000002</v>
      </c>
      <c r="G29" s="9">
        <v>3.94</v>
      </c>
      <c r="H29" s="3">
        <f t="shared" si="2"/>
        <v>782.09</v>
      </c>
      <c r="I29" s="3">
        <f t="shared" si="3"/>
        <v>4.0013014682692649</v>
      </c>
      <c r="J29" s="3">
        <f t="shared" si="4"/>
        <v>0.40013014682692649</v>
      </c>
      <c r="K29" s="3">
        <f t="shared" si="5"/>
        <v>3.9551301468269267</v>
      </c>
      <c r="L29" s="7">
        <f t="shared" si="7"/>
        <v>3.9550000000000001</v>
      </c>
    </row>
    <row r="30" spans="1:12" x14ac:dyDescent="0.2">
      <c r="A30" s="9" t="s">
        <v>37</v>
      </c>
      <c r="B30" s="9">
        <v>195.5</v>
      </c>
      <c r="C30" s="9">
        <v>195.5</v>
      </c>
      <c r="D30" s="3">
        <f t="shared" si="0"/>
        <v>195.45890410958904</v>
      </c>
      <c r="E30" s="9">
        <v>3.93</v>
      </c>
      <c r="F30" s="3">
        <f t="shared" si="1"/>
        <v>3.5370000000000004</v>
      </c>
      <c r="G30" s="9">
        <v>3.93</v>
      </c>
      <c r="H30" s="3">
        <f t="shared" si="2"/>
        <v>768.31500000000005</v>
      </c>
      <c r="I30" s="3">
        <f t="shared" si="3"/>
        <v>3.9308262956863023</v>
      </c>
      <c r="J30" s="3">
        <f t="shared" si="4"/>
        <v>0.39308262956863027</v>
      </c>
      <c r="K30" s="3">
        <f t="shared" si="5"/>
        <v>3.9300826295686306</v>
      </c>
      <c r="L30" s="7">
        <f t="shared" si="7"/>
        <v>3.93</v>
      </c>
    </row>
    <row r="31" spans="1:12" x14ac:dyDescent="0.2">
      <c r="A31" s="9" t="s">
        <v>38</v>
      </c>
      <c r="B31" s="9">
        <v>194.5</v>
      </c>
      <c r="C31" s="9">
        <v>194.5</v>
      </c>
      <c r="D31" s="3">
        <f t="shared" si="0"/>
        <v>195.45890410958904</v>
      </c>
      <c r="E31" s="9">
        <v>3.92</v>
      </c>
      <c r="F31" s="3">
        <f t="shared" si="1"/>
        <v>3.528</v>
      </c>
      <c r="G31" s="9">
        <v>3.99</v>
      </c>
      <c r="H31" s="3">
        <f t="shared" si="2"/>
        <v>776.05500000000006</v>
      </c>
      <c r="I31" s="3">
        <f t="shared" si="3"/>
        <v>3.9704254126222103</v>
      </c>
      <c r="J31" s="3">
        <f t="shared" si="4"/>
        <v>0.39704254126222105</v>
      </c>
      <c r="K31" s="3">
        <f t="shared" si="5"/>
        <v>3.9250425412622212</v>
      </c>
      <c r="L31" s="7">
        <f t="shared" si="7"/>
        <v>3.9249999999999998</v>
      </c>
    </row>
    <row r="32" spans="1:12" x14ac:dyDescent="0.2">
      <c r="A32" s="9" t="s">
        <v>39</v>
      </c>
      <c r="B32" s="9">
        <v>217.5</v>
      </c>
      <c r="C32" s="9">
        <v>217.5</v>
      </c>
      <c r="D32" s="3">
        <f t="shared" si="0"/>
        <v>195.45890410958904</v>
      </c>
      <c r="E32" s="9">
        <v>3.85</v>
      </c>
      <c r="F32" s="3">
        <f t="shared" si="1"/>
        <v>3.4650000000000003</v>
      </c>
      <c r="G32" s="9">
        <v>3.98</v>
      </c>
      <c r="H32" s="3">
        <f t="shared" si="2"/>
        <v>865.65</v>
      </c>
      <c r="I32" s="3">
        <f t="shared" si="3"/>
        <v>4.4288082138977467</v>
      </c>
      <c r="J32" s="3">
        <f t="shared" si="4"/>
        <v>0.44288082138977469</v>
      </c>
      <c r="K32" s="3">
        <f t="shared" si="5"/>
        <v>3.9078808213897749</v>
      </c>
      <c r="L32" s="7">
        <f t="shared" si="7"/>
        <v>3.9079999999999999</v>
      </c>
    </row>
    <row r="33" spans="1:12" x14ac:dyDescent="0.2">
      <c r="A33" s="9" t="s">
        <v>40</v>
      </c>
      <c r="B33" s="9">
        <v>195.5</v>
      </c>
      <c r="C33" s="9">
        <v>195.5</v>
      </c>
      <c r="D33" s="3">
        <f t="shared" si="0"/>
        <v>195.45890410958904</v>
      </c>
      <c r="E33" s="9">
        <v>3.83</v>
      </c>
      <c r="F33" s="3">
        <f t="shared" si="1"/>
        <v>3.4470000000000001</v>
      </c>
      <c r="G33" s="9">
        <v>3.84</v>
      </c>
      <c r="H33" s="3">
        <f t="shared" si="2"/>
        <v>750.72</v>
      </c>
      <c r="I33" s="3">
        <f t="shared" si="3"/>
        <v>3.8408073728843259</v>
      </c>
      <c r="J33" s="3">
        <f t="shared" si="4"/>
        <v>0.38408073728843262</v>
      </c>
      <c r="K33" s="3">
        <f t="shared" si="5"/>
        <v>3.8310807372884326</v>
      </c>
      <c r="L33" s="7">
        <f t="shared" si="7"/>
        <v>3.831</v>
      </c>
    </row>
    <row r="34" spans="1:12" x14ac:dyDescent="0.2">
      <c r="A34" s="9" t="s">
        <v>41</v>
      </c>
      <c r="B34" s="9">
        <v>198.5</v>
      </c>
      <c r="C34" s="9">
        <v>198.5</v>
      </c>
      <c r="D34" s="3">
        <f t="shared" ref="D34:D65" si="8">AVERAGE($C$2:$C$74)</f>
        <v>195.45890410958904</v>
      </c>
      <c r="E34" s="9">
        <v>3.83</v>
      </c>
      <c r="F34" s="3">
        <f t="shared" ref="F34:F65" si="9">E34*90%</f>
        <v>3.4470000000000001</v>
      </c>
      <c r="G34" s="9">
        <v>3.77</v>
      </c>
      <c r="H34" s="3">
        <f t="shared" ref="H34:H65" si="10">G34*C34</f>
        <v>748.34500000000003</v>
      </c>
      <c r="I34" s="3">
        <f t="shared" ref="I34:I65" si="11">H34/D34</f>
        <v>3.828656481059677</v>
      </c>
      <c r="J34" s="3">
        <f t="shared" ref="J34:J65" si="12">I34*10%</f>
        <v>0.38286564810596774</v>
      </c>
      <c r="K34" s="3">
        <f t="shared" ref="K34:K65" si="13">F34+J34</f>
        <v>3.8298656481059679</v>
      </c>
      <c r="L34" s="7">
        <f t="shared" si="7"/>
        <v>3.83</v>
      </c>
    </row>
    <row r="35" spans="1:12" x14ac:dyDescent="0.2">
      <c r="A35" s="9" t="s">
        <v>42</v>
      </c>
      <c r="B35" s="9">
        <v>202.5</v>
      </c>
      <c r="C35" s="9">
        <v>202</v>
      </c>
      <c r="D35" s="3">
        <f t="shared" si="8"/>
        <v>195.45890410958904</v>
      </c>
      <c r="E35" s="9">
        <v>3.76</v>
      </c>
      <c r="F35" s="3">
        <f t="shared" si="9"/>
        <v>3.3839999999999999</v>
      </c>
      <c r="G35" s="9">
        <v>3.71</v>
      </c>
      <c r="H35" s="3">
        <f t="shared" si="10"/>
        <v>749.42</v>
      </c>
      <c r="I35" s="3">
        <f t="shared" si="11"/>
        <v>3.8341563584118861</v>
      </c>
      <c r="J35" s="3">
        <f t="shared" si="12"/>
        <v>0.38341563584118865</v>
      </c>
      <c r="K35" s="3">
        <f t="shared" si="13"/>
        <v>3.7674156358411883</v>
      </c>
      <c r="L35" s="7">
        <f t="shared" si="7"/>
        <v>3.7669999999999999</v>
      </c>
    </row>
    <row r="36" spans="1:12" x14ac:dyDescent="0.2">
      <c r="A36" s="9" t="s">
        <v>43</v>
      </c>
      <c r="B36" s="9">
        <v>196.5</v>
      </c>
      <c r="C36" s="9">
        <v>196.5</v>
      </c>
      <c r="D36" s="3">
        <f t="shared" si="8"/>
        <v>195.45890410958904</v>
      </c>
      <c r="E36" s="9">
        <v>3.76</v>
      </c>
      <c r="F36" s="3">
        <f t="shared" si="9"/>
        <v>3.3839999999999999</v>
      </c>
      <c r="G36" s="9">
        <v>3.78</v>
      </c>
      <c r="H36" s="3">
        <f t="shared" si="10"/>
        <v>742.77</v>
      </c>
      <c r="I36" s="3">
        <f t="shared" si="11"/>
        <v>3.8001338613028697</v>
      </c>
      <c r="J36" s="3">
        <f t="shared" si="12"/>
        <v>0.38001338613028701</v>
      </c>
      <c r="K36" s="3">
        <f t="shared" si="13"/>
        <v>3.7640133861302871</v>
      </c>
      <c r="L36" s="7">
        <f t="shared" si="7"/>
        <v>3.7639999999999998</v>
      </c>
    </row>
    <row r="37" spans="1:12" x14ac:dyDescent="0.2">
      <c r="A37" s="9" t="s">
        <v>44</v>
      </c>
      <c r="B37" s="9">
        <v>198.5</v>
      </c>
      <c r="C37" s="9">
        <v>198.5</v>
      </c>
      <c r="D37" s="3">
        <f t="shared" si="8"/>
        <v>195.45890410958904</v>
      </c>
      <c r="E37" s="9">
        <v>3.74</v>
      </c>
      <c r="F37" s="3">
        <f t="shared" si="9"/>
        <v>3.3660000000000001</v>
      </c>
      <c r="G37" s="9">
        <v>3.76</v>
      </c>
      <c r="H37" s="3">
        <f t="shared" si="10"/>
        <v>746.36</v>
      </c>
      <c r="I37" s="3">
        <f t="shared" si="11"/>
        <v>3.8185008935767599</v>
      </c>
      <c r="J37" s="3">
        <f t="shared" si="12"/>
        <v>0.381850089357676</v>
      </c>
      <c r="K37" s="3">
        <f t="shared" si="13"/>
        <v>3.7478500893576761</v>
      </c>
      <c r="L37" s="7">
        <f t="shared" si="7"/>
        <v>3.7480000000000002</v>
      </c>
    </row>
    <row r="38" spans="1:12" x14ac:dyDescent="0.2">
      <c r="A38" s="9" t="s">
        <v>45</v>
      </c>
      <c r="B38" s="9">
        <v>197.5</v>
      </c>
      <c r="C38" s="9">
        <v>196.5</v>
      </c>
      <c r="D38" s="3">
        <f t="shared" si="8"/>
        <v>195.45890410958904</v>
      </c>
      <c r="E38" s="9">
        <v>3.73</v>
      </c>
      <c r="F38" s="3">
        <f t="shared" si="9"/>
        <v>3.3570000000000002</v>
      </c>
      <c r="G38" s="9">
        <v>3.78</v>
      </c>
      <c r="H38" s="3">
        <f t="shared" si="10"/>
        <v>742.77</v>
      </c>
      <c r="I38" s="3">
        <f t="shared" si="11"/>
        <v>3.8001338613028697</v>
      </c>
      <c r="J38" s="3">
        <f t="shared" si="12"/>
        <v>0.38001338613028701</v>
      </c>
      <c r="K38" s="3">
        <f t="shared" si="13"/>
        <v>3.737013386130287</v>
      </c>
      <c r="L38" s="7">
        <f t="shared" si="7"/>
        <v>3.7370000000000001</v>
      </c>
    </row>
    <row r="39" spans="1:12" x14ac:dyDescent="0.2">
      <c r="A39" s="9" t="s">
        <v>46</v>
      </c>
      <c r="B39" s="9">
        <v>194.5</v>
      </c>
      <c r="C39" s="9">
        <v>194.5</v>
      </c>
      <c r="D39" s="3">
        <f t="shared" si="8"/>
        <v>195.45890410958904</v>
      </c>
      <c r="E39" s="9">
        <v>3.7</v>
      </c>
      <c r="F39" s="3">
        <f t="shared" si="9"/>
        <v>3.33</v>
      </c>
      <c r="G39" s="9">
        <v>3.79</v>
      </c>
      <c r="H39" s="3">
        <f t="shared" si="10"/>
        <v>737.15499999999997</v>
      </c>
      <c r="I39" s="3">
        <f t="shared" si="11"/>
        <v>3.7714065949469107</v>
      </c>
      <c r="J39" s="3">
        <f t="shared" si="12"/>
        <v>0.37714065949469111</v>
      </c>
      <c r="K39" s="3">
        <f t="shared" si="13"/>
        <v>3.7071406594946912</v>
      </c>
      <c r="L39" s="7">
        <f t="shared" si="7"/>
        <v>3.7069999999999999</v>
      </c>
    </row>
    <row r="40" spans="1:12" x14ac:dyDescent="0.2">
      <c r="A40" s="9" t="s">
        <v>47</v>
      </c>
      <c r="B40" s="9">
        <v>194</v>
      </c>
      <c r="C40" s="9">
        <v>194</v>
      </c>
      <c r="D40" s="3">
        <f t="shared" si="8"/>
        <v>195.45890410958904</v>
      </c>
      <c r="E40" s="9">
        <v>3.7</v>
      </c>
      <c r="F40" s="3">
        <f t="shared" si="9"/>
        <v>3.33</v>
      </c>
      <c r="G40" s="9">
        <v>3.75</v>
      </c>
      <c r="H40" s="3">
        <f t="shared" si="10"/>
        <v>727.5</v>
      </c>
      <c r="I40" s="3">
        <f t="shared" si="11"/>
        <v>3.7220100220766024</v>
      </c>
      <c r="J40" s="3">
        <f t="shared" si="12"/>
        <v>0.37220100220766028</v>
      </c>
      <c r="K40" s="3">
        <f t="shared" si="13"/>
        <v>3.7022010022076604</v>
      </c>
      <c r="L40" s="7">
        <f t="shared" si="7"/>
        <v>3.702</v>
      </c>
    </row>
    <row r="41" spans="1:12" x14ac:dyDescent="0.2">
      <c r="A41" s="9" t="s">
        <v>48</v>
      </c>
      <c r="B41" s="9">
        <v>202.5</v>
      </c>
      <c r="C41" s="9">
        <v>202.5</v>
      </c>
      <c r="D41" s="3">
        <f t="shared" si="8"/>
        <v>195.45890410958904</v>
      </c>
      <c r="E41" s="9">
        <v>3.68</v>
      </c>
      <c r="F41" s="3">
        <f t="shared" si="9"/>
        <v>3.3120000000000003</v>
      </c>
      <c r="G41" s="9">
        <v>3.7</v>
      </c>
      <c r="H41" s="3">
        <f t="shared" si="10"/>
        <v>749.25</v>
      </c>
      <c r="I41" s="3">
        <f t="shared" si="11"/>
        <v>3.8332866103654903</v>
      </c>
      <c r="J41" s="3">
        <f t="shared" si="12"/>
        <v>0.38332866103654906</v>
      </c>
      <c r="K41" s="3">
        <f t="shared" si="13"/>
        <v>3.6953286610365494</v>
      </c>
      <c r="L41" s="7">
        <f t="shared" si="7"/>
        <v>3.6949999999999998</v>
      </c>
    </row>
    <row r="42" spans="1:12" x14ac:dyDescent="0.2">
      <c r="A42" s="9" t="s">
        <v>49</v>
      </c>
      <c r="B42" s="9">
        <v>193.5</v>
      </c>
      <c r="C42" s="9">
        <v>193.5</v>
      </c>
      <c r="D42" s="3">
        <f t="shared" si="8"/>
        <v>195.45890410958904</v>
      </c>
      <c r="E42" s="9">
        <v>3.68</v>
      </c>
      <c r="F42" s="3">
        <f t="shared" si="9"/>
        <v>3.3120000000000003</v>
      </c>
      <c r="G42" s="9">
        <v>3.8</v>
      </c>
      <c r="H42" s="3">
        <f t="shared" si="10"/>
        <v>735.3</v>
      </c>
      <c r="I42" s="3">
        <f t="shared" si="11"/>
        <v>3.7619161089112376</v>
      </c>
      <c r="J42" s="3">
        <f t="shared" si="12"/>
        <v>0.3761916108911238</v>
      </c>
      <c r="K42" s="3">
        <f t="shared" si="13"/>
        <v>3.6881916108911241</v>
      </c>
      <c r="L42" s="7">
        <f t="shared" ref="L42:L61" si="14">ROUND(K42,3)</f>
        <v>3.6880000000000002</v>
      </c>
    </row>
    <row r="43" spans="1:12" x14ac:dyDescent="0.2">
      <c r="A43" s="9" t="s">
        <v>50</v>
      </c>
      <c r="B43" s="9">
        <v>199.5</v>
      </c>
      <c r="C43" s="9">
        <v>199.5</v>
      </c>
      <c r="D43" s="3">
        <f t="shared" si="8"/>
        <v>195.45890410958904</v>
      </c>
      <c r="E43" s="9">
        <v>3.66</v>
      </c>
      <c r="F43" s="3">
        <f t="shared" si="9"/>
        <v>3.294</v>
      </c>
      <c r="G43" s="9">
        <v>3.83</v>
      </c>
      <c r="H43" s="3">
        <f t="shared" si="10"/>
        <v>764.08500000000004</v>
      </c>
      <c r="I43" s="3">
        <f t="shared" si="11"/>
        <v>3.9091849178259803</v>
      </c>
      <c r="J43" s="3">
        <f t="shared" si="12"/>
        <v>0.39091849178259808</v>
      </c>
      <c r="K43" s="3">
        <f t="shared" si="13"/>
        <v>3.6849184917825983</v>
      </c>
      <c r="L43" s="7">
        <f t="shared" si="14"/>
        <v>3.6850000000000001</v>
      </c>
    </row>
    <row r="44" spans="1:12" x14ac:dyDescent="0.2">
      <c r="A44" s="9" t="s">
        <v>51</v>
      </c>
      <c r="B44" s="9">
        <v>161.5</v>
      </c>
      <c r="C44" s="9">
        <v>161.5</v>
      </c>
      <c r="D44" s="3">
        <f t="shared" si="8"/>
        <v>195.45890410958904</v>
      </c>
      <c r="E44" s="9">
        <v>3.74</v>
      </c>
      <c r="F44" s="3">
        <f t="shared" si="9"/>
        <v>3.3660000000000001</v>
      </c>
      <c r="G44" s="9">
        <v>3.81</v>
      </c>
      <c r="H44" s="3">
        <f t="shared" si="10"/>
        <v>615.31500000000005</v>
      </c>
      <c r="I44" s="3">
        <f t="shared" si="11"/>
        <v>3.1480530539299858</v>
      </c>
      <c r="J44" s="3">
        <f t="shared" si="12"/>
        <v>0.31480530539299861</v>
      </c>
      <c r="K44" s="3">
        <f t="shared" si="13"/>
        <v>3.6808053053929988</v>
      </c>
      <c r="L44" s="7">
        <f t="shared" si="14"/>
        <v>3.681</v>
      </c>
    </row>
    <row r="45" spans="1:12" x14ac:dyDescent="0.2">
      <c r="A45" s="9" t="s">
        <v>52</v>
      </c>
      <c r="B45" s="9">
        <v>194.5</v>
      </c>
      <c r="C45" s="9">
        <v>194.5</v>
      </c>
      <c r="D45" s="3">
        <f t="shared" si="8"/>
        <v>195.45890410958904</v>
      </c>
      <c r="E45" s="9">
        <v>3.65</v>
      </c>
      <c r="F45" s="3">
        <f t="shared" si="9"/>
        <v>3.2850000000000001</v>
      </c>
      <c r="G45" s="9">
        <v>3.75</v>
      </c>
      <c r="H45" s="3">
        <f t="shared" si="10"/>
        <v>729.375</v>
      </c>
      <c r="I45" s="3">
        <f t="shared" si="11"/>
        <v>3.7316028314118515</v>
      </c>
      <c r="J45" s="3">
        <f t="shared" si="12"/>
        <v>0.37316028314118516</v>
      </c>
      <c r="K45" s="3">
        <f t="shared" si="13"/>
        <v>3.6581602831411852</v>
      </c>
      <c r="L45" s="7">
        <f t="shared" si="14"/>
        <v>3.6579999999999999</v>
      </c>
    </row>
    <row r="46" spans="1:12" x14ac:dyDescent="0.2">
      <c r="A46" s="9" t="s">
        <v>53</v>
      </c>
      <c r="B46" s="9">
        <v>198</v>
      </c>
      <c r="C46" s="9">
        <v>198</v>
      </c>
      <c r="D46" s="3">
        <f t="shared" si="8"/>
        <v>195.45890410958904</v>
      </c>
      <c r="E46" s="9">
        <v>3.63</v>
      </c>
      <c r="F46" s="3">
        <f t="shared" si="9"/>
        <v>3.2669999999999999</v>
      </c>
      <c r="G46" s="9">
        <v>3.77</v>
      </c>
      <c r="H46" s="3">
        <f t="shared" si="10"/>
        <v>746.46</v>
      </c>
      <c r="I46" s="3">
        <f t="shared" si="11"/>
        <v>3.8190125100746402</v>
      </c>
      <c r="J46" s="3">
        <f t="shared" si="12"/>
        <v>0.38190125100746403</v>
      </c>
      <c r="K46" s="3">
        <f t="shared" si="13"/>
        <v>3.6489012510074641</v>
      </c>
      <c r="L46" s="7">
        <f t="shared" si="14"/>
        <v>3.649</v>
      </c>
    </row>
    <row r="47" spans="1:12" x14ac:dyDescent="0.2">
      <c r="A47" s="9" t="s">
        <v>54</v>
      </c>
      <c r="B47" s="9">
        <v>194.5</v>
      </c>
      <c r="C47" s="9">
        <v>194.5</v>
      </c>
      <c r="D47" s="3">
        <f t="shared" si="8"/>
        <v>195.45890410958904</v>
      </c>
      <c r="E47" s="9">
        <v>3.64</v>
      </c>
      <c r="F47" s="3">
        <f t="shared" si="9"/>
        <v>3.2760000000000002</v>
      </c>
      <c r="G47" s="9">
        <v>3.72</v>
      </c>
      <c r="H47" s="3">
        <f t="shared" si="10"/>
        <v>723.54000000000008</v>
      </c>
      <c r="I47" s="3">
        <f t="shared" si="11"/>
        <v>3.7017500087605568</v>
      </c>
      <c r="J47" s="3">
        <f t="shared" si="12"/>
        <v>0.3701750008760557</v>
      </c>
      <c r="K47" s="3">
        <f t="shared" si="13"/>
        <v>3.6461750008760561</v>
      </c>
      <c r="L47" s="7">
        <f t="shared" si="14"/>
        <v>3.6459999999999999</v>
      </c>
    </row>
    <row r="48" spans="1:12" x14ac:dyDescent="0.2">
      <c r="A48" s="9" t="s">
        <v>55</v>
      </c>
      <c r="B48" s="9">
        <v>195.5</v>
      </c>
      <c r="C48" s="9">
        <v>195.5</v>
      </c>
      <c r="D48" s="3">
        <f t="shared" si="8"/>
        <v>195.45890410958904</v>
      </c>
      <c r="E48" s="9">
        <v>3.58</v>
      </c>
      <c r="F48" s="3">
        <f t="shared" si="9"/>
        <v>3.222</v>
      </c>
      <c r="G48" s="9">
        <v>3.72</v>
      </c>
      <c r="H48" s="3">
        <f t="shared" si="10"/>
        <v>727.26</v>
      </c>
      <c r="I48" s="3">
        <f t="shared" si="11"/>
        <v>3.7207821424816903</v>
      </c>
      <c r="J48" s="3">
        <f t="shared" si="12"/>
        <v>0.37207821424816906</v>
      </c>
      <c r="K48" s="3">
        <f t="shared" si="13"/>
        <v>3.5940782142481691</v>
      </c>
      <c r="L48" s="7">
        <f t="shared" si="14"/>
        <v>3.5939999999999999</v>
      </c>
    </row>
    <row r="49" spans="1:12" x14ac:dyDescent="0.2">
      <c r="A49" s="9" t="s">
        <v>56</v>
      </c>
      <c r="B49" s="9">
        <v>195.5</v>
      </c>
      <c r="C49" s="9">
        <v>195.5</v>
      </c>
      <c r="D49" s="3">
        <f t="shared" si="8"/>
        <v>195.45890410958904</v>
      </c>
      <c r="E49" s="9">
        <v>3.57</v>
      </c>
      <c r="F49" s="3">
        <f t="shared" si="9"/>
        <v>3.2130000000000001</v>
      </c>
      <c r="G49" s="9">
        <v>3.71</v>
      </c>
      <c r="H49" s="3">
        <f t="shared" si="10"/>
        <v>725.30499999999995</v>
      </c>
      <c r="I49" s="3">
        <f t="shared" si="11"/>
        <v>3.7107800399481374</v>
      </c>
      <c r="J49" s="3">
        <f t="shared" si="12"/>
        <v>0.37107800399481378</v>
      </c>
      <c r="K49" s="3">
        <f t="shared" si="13"/>
        <v>3.5840780039948137</v>
      </c>
      <c r="L49" s="7">
        <f t="shared" si="14"/>
        <v>3.5840000000000001</v>
      </c>
    </row>
    <row r="50" spans="1:12" x14ac:dyDescent="0.2">
      <c r="A50" s="9" t="s">
        <v>57</v>
      </c>
      <c r="B50" s="9">
        <v>195</v>
      </c>
      <c r="C50" s="9">
        <v>195</v>
      </c>
      <c r="D50" s="3">
        <f t="shared" si="8"/>
        <v>195.45890410958904</v>
      </c>
      <c r="E50" s="9">
        <v>3.55</v>
      </c>
      <c r="F50" s="3">
        <f t="shared" si="9"/>
        <v>3.1949999999999998</v>
      </c>
      <c r="G50" s="9">
        <v>3.73</v>
      </c>
      <c r="H50" s="3">
        <f t="shared" si="10"/>
        <v>727.35</v>
      </c>
      <c r="I50" s="3">
        <f t="shared" si="11"/>
        <v>3.7212425973297827</v>
      </c>
      <c r="J50" s="3">
        <f t="shared" si="12"/>
        <v>0.3721242597329783</v>
      </c>
      <c r="K50" s="3">
        <f t="shared" si="13"/>
        <v>3.567124259732978</v>
      </c>
      <c r="L50" s="7">
        <f t="shared" si="14"/>
        <v>3.5670000000000002</v>
      </c>
    </row>
    <row r="51" spans="1:12" x14ac:dyDescent="0.2">
      <c r="A51" s="9" t="s">
        <v>58</v>
      </c>
      <c r="B51" s="9">
        <v>195.5</v>
      </c>
      <c r="C51" s="9">
        <v>195.5</v>
      </c>
      <c r="D51" s="3">
        <f t="shared" si="8"/>
        <v>195.45890410958904</v>
      </c>
      <c r="E51" s="9">
        <v>3.56</v>
      </c>
      <c r="F51" s="3">
        <f t="shared" si="9"/>
        <v>3.2040000000000002</v>
      </c>
      <c r="G51" s="9">
        <v>3.57</v>
      </c>
      <c r="H51" s="3">
        <f t="shared" si="10"/>
        <v>697.93499999999995</v>
      </c>
      <c r="I51" s="3">
        <f t="shared" si="11"/>
        <v>3.5707506044783961</v>
      </c>
      <c r="J51" s="3">
        <f t="shared" si="12"/>
        <v>0.35707506044783965</v>
      </c>
      <c r="K51" s="3">
        <f t="shared" si="13"/>
        <v>3.5610750604478398</v>
      </c>
      <c r="L51" s="7">
        <f t="shared" si="14"/>
        <v>3.5609999999999999</v>
      </c>
    </row>
    <row r="52" spans="1:12" x14ac:dyDescent="0.2">
      <c r="A52" s="9" t="s">
        <v>59</v>
      </c>
      <c r="B52" s="9">
        <v>196</v>
      </c>
      <c r="C52" s="9">
        <v>196</v>
      </c>
      <c r="D52" s="3">
        <f t="shared" si="8"/>
        <v>195.45890410958904</v>
      </c>
      <c r="E52" s="9">
        <v>3.51</v>
      </c>
      <c r="F52" s="3">
        <f t="shared" si="9"/>
        <v>3.1589999999999998</v>
      </c>
      <c r="G52" s="9">
        <v>3.6</v>
      </c>
      <c r="H52" s="3">
        <f t="shared" si="10"/>
        <v>705.6</v>
      </c>
      <c r="I52" s="3">
        <f t="shared" si="11"/>
        <v>3.6099660090408943</v>
      </c>
      <c r="J52" s="3">
        <f t="shared" si="12"/>
        <v>0.36099660090408947</v>
      </c>
      <c r="K52" s="3">
        <f t="shared" si="13"/>
        <v>3.5199966009040891</v>
      </c>
      <c r="L52" s="7">
        <f t="shared" si="14"/>
        <v>3.52</v>
      </c>
    </row>
    <row r="53" spans="1:12" x14ac:dyDescent="0.2">
      <c r="A53" s="9" t="s">
        <v>60</v>
      </c>
      <c r="B53" s="9">
        <v>198.5</v>
      </c>
      <c r="C53" s="9">
        <v>198.5</v>
      </c>
      <c r="D53" s="3">
        <f t="shared" si="8"/>
        <v>195.45890410958904</v>
      </c>
      <c r="E53" s="9">
        <v>3.47</v>
      </c>
      <c r="F53" s="3">
        <f t="shared" si="9"/>
        <v>3.1230000000000002</v>
      </c>
      <c r="G53" s="9">
        <v>3.53</v>
      </c>
      <c r="H53" s="3">
        <f t="shared" si="10"/>
        <v>700.70499999999993</v>
      </c>
      <c r="I53" s="3">
        <f t="shared" si="11"/>
        <v>3.5849223814696707</v>
      </c>
      <c r="J53" s="3">
        <f t="shared" si="12"/>
        <v>0.35849223814696707</v>
      </c>
      <c r="K53" s="3">
        <f t="shared" si="13"/>
        <v>3.4814922381469673</v>
      </c>
      <c r="L53" s="7">
        <f t="shared" si="14"/>
        <v>3.4809999999999999</v>
      </c>
    </row>
    <row r="54" spans="1:12" x14ac:dyDescent="0.2">
      <c r="A54" s="9" t="s">
        <v>61</v>
      </c>
      <c r="B54" s="9">
        <v>197</v>
      </c>
      <c r="C54" s="9">
        <v>197</v>
      </c>
      <c r="D54" s="3">
        <f t="shared" si="8"/>
        <v>195.45890410958904</v>
      </c>
      <c r="E54" s="9">
        <v>3.42</v>
      </c>
      <c r="F54" s="3">
        <f t="shared" si="9"/>
        <v>3.0779999999999998</v>
      </c>
      <c r="G54" s="9">
        <v>3.46</v>
      </c>
      <c r="H54" s="3">
        <f t="shared" si="10"/>
        <v>681.62</v>
      </c>
      <c r="I54" s="3">
        <f t="shared" si="11"/>
        <v>3.4872803728492836</v>
      </c>
      <c r="J54" s="3">
        <f t="shared" si="12"/>
        <v>0.3487280372849284</v>
      </c>
      <c r="K54" s="3">
        <f t="shared" si="13"/>
        <v>3.4267280372849283</v>
      </c>
      <c r="L54" s="7">
        <f t="shared" si="14"/>
        <v>3.427</v>
      </c>
    </row>
    <row r="55" spans="1:12" x14ac:dyDescent="0.2">
      <c r="A55" s="9" t="s">
        <v>62</v>
      </c>
      <c r="B55" s="9">
        <v>205</v>
      </c>
      <c r="C55" s="9">
        <v>205</v>
      </c>
      <c r="D55" s="3">
        <f t="shared" si="8"/>
        <v>195.45890410958904</v>
      </c>
      <c r="E55" s="9">
        <v>3.39</v>
      </c>
      <c r="F55" s="3">
        <f t="shared" si="9"/>
        <v>3.0510000000000002</v>
      </c>
      <c r="G55" s="9">
        <v>3.4</v>
      </c>
      <c r="H55" s="3">
        <f t="shared" si="10"/>
        <v>697</v>
      </c>
      <c r="I55" s="3">
        <f t="shared" si="11"/>
        <v>3.5659669902232189</v>
      </c>
      <c r="J55" s="3">
        <f t="shared" si="12"/>
        <v>0.35659669902232194</v>
      </c>
      <c r="K55" s="3">
        <f t="shared" si="13"/>
        <v>3.4075966990223221</v>
      </c>
      <c r="L55" s="7">
        <f t="shared" si="14"/>
        <v>3.4079999999999999</v>
      </c>
    </row>
    <row r="56" spans="1:12" x14ac:dyDescent="0.2">
      <c r="A56" s="9" t="s">
        <v>63</v>
      </c>
      <c r="B56" s="9">
        <v>197</v>
      </c>
      <c r="C56" s="9">
        <v>197</v>
      </c>
      <c r="D56" s="3">
        <f t="shared" si="8"/>
        <v>195.45890410958904</v>
      </c>
      <c r="E56" s="9">
        <v>3.39</v>
      </c>
      <c r="F56" s="3">
        <f t="shared" si="9"/>
        <v>3.0510000000000002</v>
      </c>
      <c r="G56" s="9">
        <v>3.52</v>
      </c>
      <c r="H56" s="3">
        <f t="shared" si="10"/>
        <v>693.44</v>
      </c>
      <c r="I56" s="3">
        <f t="shared" si="11"/>
        <v>3.547753442898693</v>
      </c>
      <c r="J56" s="3">
        <f t="shared" si="12"/>
        <v>0.35477534428986934</v>
      </c>
      <c r="K56" s="3">
        <f t="shared" si="13"/>
        <v>3.4057753442898697</v>
      </c>
      <c r="L56" s="7">
        <f t="shared" si="14"/>
        <v>3.4060000000000001</v>
      </c>
    </row>
    <row r="57" spans="1:12" x14ac:dyDescent="0.2">
      <c r="A57" s="9" t="s">
        <v>64</v>
      </c>
      <c r="B57" s="9">
        <v>199</v>
      </c>
      <c r="C57" s="9">
        <v>199</v>
      </c>
      <c r="D57" s="3">
        <f t="shared" si="8"/>
        <v>195.45890410958904</v>
      </c>
      <c r="E57" s="9">
        <v>3.37</v>
      </c>
      <c r="F57" s="3">
        <f t="shared" si="9"/>
        <v>3.0330000000000004</v>
      </c>
      <c r="G57" s="9">
        <v>3.44</v>
      </c>
      <c r="H57" s="3">
        <f t="shared" si="10"/>
        <v>684.56</v>
      </c>
      <c r="I57" s="3">
        <f t="shared" si="11"/>
        <v>3.5023218978869535</v>
      </c>
      <c r="J57" s="3">
        <f t="shared" si="12"/>
        <v>0.35023218978869536</v>
      </c>
      <c r="K57" s="3">
        <f t="shared" si="13"/>
        <v>3.3832321897886959</v>
      </c>
      <c r="L57" s="7">
        <f t="shared" si="14"/>
        <v>3.383</v>
      </c>
    </row>
    <row r="58" spans="1:12" x14ac:dyDescent="0.2">
      <c r="A58" s="9" t="s">
        <v>65</v>
      </c>
      <c r="B58" s="9">
        <v>195</v>
      </c>
      <c r="C58" s="9">
        <v>195</v>
      </c>
      <c r="D58" s="3">
        <f t="shared" si="8"/>
        <v>195.45890410958904</v>
      </c>
      <c r="E58" s="9">
        <v>3.34</v>
      </c>
      <c r="F58" s="3">
        <f t="shared" si="9"/>
        <v>3.0059999999999998</v>
      </c>
      <c r="G58" s="9">
        <v>3.54</v>
      </c>
      <c r="H58" s="3">
        <f t="shared" si="10"/>
        <v>690.3</v>
      </c>
      <c r="I58" s="3">
        <f t="shared" si="11"/>
        <v>3.5316886848652622</v>
      </c>
      <c r="J58" s="3">
        <f t="shared" si="12"/>
        <v>0.35316886848652623</v>
      </c>
      <c r="K58" s="3">
        <f t="shared" si="13"/>
        <v>3.3591688684865262</v>
      </c>
      <c r="L58" s="7">
        <f t="shared" si="14"/>
        <v>3.359</v>
      </c>
    </row>
    <row r="59" spans="1:12" x14ac:dyDescent="0.2">
      <c r="A59" s="9" t="s">
        <v>66</v>
      </c>
      <c r="B59" s="9">
        <v>200.5</v>
      </c>
      <c r="C59" s="9">
        <v>200.5</v>
      </c>
      <c r="D59" s="3">
        <f t="shared" si="8"/>
        <v>195.45890410958904</v>
      </c>
      <c r="E59" s="9">
        <v>3.32</v>
      </c>
      <c r="F59" s="3">
        <f t="shared" si="9"/>
        <v>2.988</v>
      </c>
      <c r="G59" s="9">
        <v>3.4</v>
      </c>
      <c r="H59" s="3">
        <f t="shared" si="10"/>
        <v>681.69999999999993</v>
      </c>
      <c r="I59" s="3">
        <f t="shared" si="11"/>
        <v>3.4876896660475869</v>
      </c>
      <c r="J59" s="3">
        <f t="shared" si="12"/>
        <v>0.3487689666047587</v>
      </c>
      <c r="K59" s="3">
        <f t="shared" si="13"/>
        <v>3.3367689666047586</v>
      </c>
      <c r="L59" s="7">
        <f t="shared" si="14"/>
        <v>3.3370000000000002</v>
      </c>
    </row>
    <row r="60" spans="1:12" x14ac:dyDescent="0.2">
      <c r="A60" s="9" t="s">
        <v>67</v>
      </c>
      <c r="B60" s="9">
        <v>197.5</v>
      </c>
      <c r="C60" s="9">
        <v>197.5</v>
      </c>
      <c r="D60" s="3">
        <f t="shared" si="8"/>
        <v>195.45890410958904</v>
      </c>
      <c r="E60" s="9">
        <v>3.29</v>
      </c>
      <c r="F60" s="3">
        <f t="shared" si="9"/>
        <v>2.9610000000000003</v>
      </c>
      <c r="G60" s="9">
        <v>3.42</v>
      </c>
      <c r="H60" s="3">
        <f t="shared" si="10"/>
        <v>675.44999999999993</v>
      </c>
      <c r="I60" s="3">
        <f t="shared" si="11"/>
        <v>3.4557136349300905</v>
      </c>
      <c r="J60" s="3">
        <f t="shared" si="12"/>
        <v>0.3455713634930091</v>
      </c>
      <c r="K60" s="3">
        <f t="shared" si="13"/>
        <v>3.3065713634930094</v>
      </c>
      <c r="L60" s="7">
        <f t="shared" si="14"/>
        <v>3.3069999999999999</v>
      </c>
    </row>
    <row r="61" spans="1:12" x14ac:dyDescent="0.2">
      <c r="A61" s="9" t="s">
        <v>68</v>
      </c>
      <c r="B61" s="9">
        <v>193.5</v>
      </c>
      <c r="C61" s="9">
        <v>193.5</v>
      </c>
      <c r="D61" s="3">
        <f t="shared" si="8"/>
        <v>195.45890410958904</v>
      </c>
      <c r="E61" s="9">
        <v>3.19</v>
      </c>
      <c r="F61" s="3">
        <f t="shared" si="9"/>
        <v>2.871</v>
      </c>
      <c r="G61" s="9">
        <v>3.34</v>
      </c>
      <c r="H61" s="3">
        <f t="shared" si="10"/>
        <v>646.29</v>
      </c>
      <c r="I61" s="3">
        <f t="shared" si="11"/>
        <v>3.3065262641482986</v>
      </c>
      <c r="J61" s="3">
        <f t="shared" si="12"/>
        <v>0.3306526264148299</v>
      </c>
      <c r="K61" s="3">
        <f t="shared" si="13"/>
        <v>3.2016526264148299</v>
      </c>
      <c r="L61" s="7">
        <f t="shared" si="14"/>
        <v>3.202</v>
      </c>
    </row>
    <row r="62" spans="1:12" x14ac:dyDescent="0.2">
      <c r="A62" s="9" t="s">
        <v>69</v>
      </c>
      <c r="B62" s="9">
        <v>195</v>
      </c>
      <c r="C62" s="9">
        <v>195</v>
      </c>
      <c r="D62" s="3">
        <f t="shared" si="8"/>
        <v>195.45890410958904</v>
      </c>
      <c r="E62" s="9">
        <v>3.14</v>
      </c>
      <c r="F62" s="3">
        <f t="shared" si="9"/>
        <v>2.8260000000000001</v>
      </c>
      <c r="G62" s="9">
        <v>3.27</v>
      </c>
      <c r="H62" s="3">
        <f t="shared" si="10"/>
        <v>637.65</v>
      </c>
      <c r="I62" s="3">
        <f t="shared" si="11"/>
        <v>3.2623225987314712</v>
      </c>
      <c r="J62" s="3">
        <f t="shared" si="12"/>
        <v>0.32623225987314713</v>
      </c>
      <c r="K62" s="3">
        <f t="shared" si="13"/>
        <v>3.1522322598731471</v>
      </c>
      <c r="L62" s="7">
        <f t="shared" ref="L62:L74" si="15">ROUND(K62,3)</f>
        <v>3.1520000000000001</v>
      </c>
    </row>
    <row r="63" spans="1:12" x14ac:dyDescent="0.2">
      <c r="A63" s="9" t="s">
        <v>70</v>
      </c>
      <c r="B63" s="9">
        <v>190</v>
      </c>
      <c r="C63" s="9">
        <v>190</v>
      </c>
      <c r="D63" s="3">
        <f t="shared" si="8"/>
        <v>195.45890410958904</v>
      </c>
      <c r="E63" s="9">
        <v>3.06</v>
      </c>
      <c r="F63" s="3">
        <f t="shared" si="9"/>
        <v>2.754</v>
      </c>
      <c r="G63" s="9">
        <v>3.2</v>
      </c>
      <c r="H63" s="3">
        <f t="shared" si="10"/>
        <v>608</v>
      </c>
      <c r="I63" s="3">
        <f t="shared" si="11"/>
        <v>3.1106283071100678</v>
      </c>
      <c r="J63" s="3">
        <f t="shared" si="12"/>
        <v>0.31106283071100682</v>
      </c>
      <c r="K63" s="3">
        <f t="shared" si="13"/>
        <v>3.0650628307110068</v>
      </c>
      <c r="L63" s="7">
        <f t="shared" si="15"/>
        <v>3.0649999999999999</v>
      </c>
    </row>
    <row r="64" spans="1:12" x14ac:dyDescent="0.2">
      <c r="A64" s="9" t="s">
        <v>71</v>
      </c>
      <c r="B64" s="9">
        <v>185</v>
      </c>
      <c r="C64" s="9">
        <v>185</v>
      </c>
      <c r="D64" s="3">
        <f t="shared" si="8"/>
        <v>195.45890410958904</v>
      </c>
      <c r="E64" s="9">
        <v>3.08</v>
      </c>
      <c r="F64" s="3">
        <f t="shared" si="9"/>
        <v>2.7720000000000002</v>
      </c>
      <c r="G64" s="9">
        <v>2.94</v>
      </c>
      <c r="H64" s="3">
        <f t="shared" si="10"/>
        <v>543.9</v>
      </c>
      <c r="I64" s="3">
        <f t="shared" si="11"/>
        <v>2.7826821319690227</v>
      </c>
      <c r="J64" s="3">
        <f t="shared" si="12"/>
        <v>0.27826821319690226</v>
      </c>
      <c r="K64" s="3">
        <f t="shared" si="13"/>
        <v>3.0502682131969023</v>
      </c>
      <c r="L64" s="7">
        <f t="shared" si="15"/>
        <v>3.05</v>
      </c>
    </row>
    <row r="65" spans="1:13" x14ac:dyDescent="0.2">
      <c r="A65" s="9" t="s">
        <v>72</v>
      </c>
      <c r="B65" s="9">
        <v>186</v>
      </c>
      <c r="C65" s="9">
        <v>186</v>
      </c>
      <c r="D65" s="3">
        <f t="shared" si="8"/>
        <v>195.45890410958904</v>
      </c>
      <c r="E65" s="9">
        <v>2.92</v>
      </c>
      <c r="F65" s="3">
        <f t="shared" si="9"/>
        <v>2.6280000000000001</v>
      </c>
      <c r="G65" s="9">
        <v>3.12</v>
      </c>
      <c r="H65" s="3">
        <f t="shared" si="10"/>
        <v>580.32000000000005</v>
      </c>
      <c r="I65" s="3">
        <f t="shared" si="11"/>
        <v>2.9690128604968988</v>
      </c>
      <c r="J65" s="3">
        <f t="shared" si="12"/>
        <v>0.29690128604968991</v>
      </c>
      <c r="K65" s="3">
        <f t="shared" si="13"/>
        <v>2.9249012860496899</v>
      </c>
      <c r="L65" s="7">
        <f t="shared" si="15"/>
        <v>2.9249999999999998</v>
      </c>
    </row>
    <row r="66" spans="1:13" x14ac:dyDescent="0.2">
      <c r="A66" s="9" t="s">
        <v>73</v>
      </c>
      <c r="B66" s="9">
        <v>172</v>
      </c>
      <c r="C66" s="9">
        <v>172</v>
      </c>
      <c r="D66" s="3">
        <f t="shared" ref="D66:D74" si="16">AVERAGE($C$2:$C$74)</f>
        <v>195.45890410958904</v>
      </c>
      <c r="E66" s="9">
        <v>2.87</v>
      </c>
      <c r="F66" s="3">
        <f t="shared" ref="F66:F74" si="17">E66*90%</f>
        <v>2.5830000000000002</v>
      </c>
      <c r="G66" s="9">
        <v>3.34</v>
      </c>
      <c r="H66" s="3">
        <f t="shared" ref="H66:H74" si="18">G66*C66</f>
        <v>574.48</v>
      </c>
      <c r="I66" s="3">
        <f t="shared" ref="I66:I74" si="19">H66/D66</f>
        <v>2.9391344570207099</v>
      </c>
      <c r="J66" s="3">
        <f t="shared" ref="J66:J74" si="20">I66*10%</f>
        <v>0.29391344570207101</v>
      </c>
      <c r="K66" s="3">
        <f t="shared" ref="K66:K74" si="21">F66+J66</f>
        <v>2.8769134457020713</v>
      </c>
      <c r="L66" s="7">
        <f t="shared" si="15"/>
        <v>2.8769999999999998</v>
      </c>
    </row>
    <row r="67" spans="1:13" x14ac:dyDescent="0.2">
      <c r="A67" s="9" t="s">
        <v>74</v>
      </c>
      <c r="B67" s="9">
        <v>200</v>
      </c>
      <c r="C67" s="9">
        <v>200</v>
      </c>
      <c r="D67" s="3">
        <f t="shared" si="16"/>
        <v>195.45890410958904</v>
      </c>
      <c r="E67" s="9">
        <v>2.85</v>
      </c>
      <c r="F67" s="3">
        <f t="shared" si="17"/>
        <v>2.5649999999999999</v>
      </c>
      <c r="G67" s="9">
        <v>3.05</v>
      </c>
      <c r="H67" s="3">
        <f t="shared" si="18"/>
        <v>610</v>
      </c>
      <c r="I67" s="3">
        <f t="shared" si="19"/>
        <v>3.1208606370676666</v>
      </c>
      <c r="J67" s="3">
        <f t="shared" si="20"/>
        <v>0.31208606370676667</v>
      </c>
      <c r="K67" s="3">
        <f t="shared" si="21"/>
        <v>2.8770860637067668</v>
      </c>
      <c r="L67" s="7">
        <f t="shared" si="15"/>
        <v>2.8769999999999998</v>
      </c>
    </row>
    <row r="68" spans="1:13" x14ac:dyDescent="0.2">
      <c r="A68" s="9" t="s">
        <v>75</v>
      </c>
      <c r="B68" s="9">
        <v>194.5</v>
      </c>
      <c r="C68" s="9">
        <v>194.5</v>
      </c>
      <c r="D68" s="3">
        <f t="shared" si="16"/>
        <v>195.45890410958904</v>
      </c>
      <c r="E68" s="9">
        <v>2.85</v>
      </c>
      <c r="F68" s="3">
        <f t="shared" si="17"/>
        <v>2.5649999999999999</v>
      </c>
      <c r="G68" s="9">
        <v>2.9</v>
      </c>
      <c r="H68" s="3">
        <f t="shared" si="18"/>
        <v>564.04999999999995</v>
      </c>
      <c r="I68" s="3">
        <f t="shared" si="19"/>
        <v>2.8857728562918314</v>
      </c>
      <c r="J68" s="3">
        <f t="shared" si="20"/>
        <v>0.28857728562918317</v>
      </c>
      <c r="K68" s="3">
        <f t="shared" si="21"/>
        <v>2.853577285629183</v>
      </c>
      <c r="L68" s="7">
        <f t="shared" si="15"/>
        <v>2.8540000000000001</v>
      </c>
    </row>
    <row r="69" spans="1:13" x14ac:dyDescent="0.2">
      <c r="A69" s="12" t="s">
        <v>23</v>
      </c>
      <c r="B69" s="9">
        <v>135</v>
      </c>
      <c r="C69" s="9">
        <v>135</v>
      </c>
      <c r="D69" s="3">
        <f t="shared" si="16"/>
        <v>195.45890410958904</v>
      </c>
      <c r="E69" s="9">
        <v>2.88</v>
      </c>
      <c r="F69" s="3">
        <f t="shared" si="17"/>
        <v>2.5920000000000001</v>
      </c>
      <c r="G69" s="9">
        <v>3.17</v>
      </c>
      <c r="H69" s="3">
        <f t="shared" si="18"/>
        <v>427.95</v>
      </c>
      <c r="I69" s="3">
        <f t="shared" si="19"/>
        <v>2.1894628026772258</v>
      </c>
      <c r="J69" s="3">
        <f t="shared" si="20"/>
        <v>0.21894628026772259</v>
      </c>
      <c r="K69" s="3">
        <f t="shared" si="21"/>
        <v>2.8109462802677228</v>
      </c>
      <c r="L69" s="7">
        <f t="shared" si="15"/>
        <v>2.8109999999999999</v>
      </c>
      <c r="M69" s="11"/>
    </row>
    <row r="70" spans="1:13" x14ac:dyDescent="0.2">
      <c r="A70" s="9" t="s">
        <v>76</v>
      </c>
      <c r="B70" s="9">
        <v>179.5</v>
      </c>
      <c r="C70" s="9">
        <v>179.5</v>
      </c>
      <c r="D70" s="3">
        <f t="shared" si="16"/>
        <v>195.45890410958904</v>
      </c>
      <c r="E70" s="9">
        <v>2.82</v>
      </c>
      <c r="F70" s="3">
        <f t="shared" si="17"/>
        <v>2.5379999999999998</v>
      </c>
      <c r="G70" s="9">
        <v>2.86</v>
      </c>
      <c r="H70" s="3">
        <f t="shared" si="18"/>
        <v>513.37</v>
      </c>
      <c r="I70" s="3">
        <f t="shared" si="19"/>
        <v>2.6264856151662754</v>
      </c>
      <c r="J70" s="3">
        <f t="shared" si="20"/>
        <v>0.26264856151662758</v>
      </c>
      <c r="K70" s="3">
        <f t="shared" si="21"/>
        <v>2.8006485615166272</v>
      </c>
      <c r="L70" s="7">
        <f t="shared" si="15"/>
        <v>2.8010000000000002</v>
      </c>
    </row>
    <row r="71" spans="1:13" x14ac:dyDescent="0.2">
      <c r="A71" s="9" t="s">
        <v>77</v>
      </c>
      <c r="B71" s="9">
        <v>187</v>
      </c>
      <c r="C71" s="9">
        <v>187</v>
      </c>
      <c r="D71" s="3">
        <f t="shared" si="16"/>
        <v>195.45890410958904</v>
      </c>
      <c r="E71" s="9">
        <v>2.77</v>
      </c>
      <c r="F71" s="3">
        <f t="shared" si="17"/>
        <v>2.4929999999999999</v>
      </c>
      <c r="G71" s="9">
        <v>2.94</v>
      </c>
      <c r="H71" s="3">
        <f t="shared" si="18"/>
        <v>549.78</v>
      </c>
      <c r="I71" s="3">
        <f t="shared" si="19"/>
        <v>2.8127651820443633</v>
      </c>
      <c r="J71" s="3">
        <f t="shared" si="20"/>
        <v>0.28127651820443633</v>
      </c>
      <c r="K71" s="3">
        <f t="shared" si="21"/>
        <v>2.7742765182044362</v>
      </c>
      <c r="L71" s="7">
        <f t="shared" si="15"/>
        <v>2.774</v>
      </c>
    </row>
    <row r="72" spans="1:13" x14ac:dyDescent="0.2">
      <c r="A72" s="9" t="s">
        <v>78</v>
      </c>
      <c r="B72" s="9">
        <v>196.5</v>
      </c>
      <c r="C72" s="9">
        <v>196.5</v>
      </c>
      <c r="D72" s="3">
        <f t="shared" si="16"/>
        <v>195.45890410958904</v>
      </c>
      <c r="E72" s="9">
        <v>2.64</v>
      </c>
      <c r="F72" s="3">
        <f t="shared" si="17"/>
        <v>2.3760000000000003</v>
      </c>
      <c r="G72" s="9">
        <v>2.76</v>
      </c>
      <c r="H72" s="3">
        <f t="shared" si="18"/>
        <v>542.33999999999992</v>
      </c>
      <c r="I72" s="3">
        <f t="shared" si="19"/>
        <v>2.7747009146020951</v>
      </c>
      <c r="J72" s="3">
        <f t="shared" si="20"/>
        <v>0.27747009146020951</v>
      </c>
      <c r="K72" s="3">
        <f t="shared" si="21"/>
        <v>2.6534700914602096</v>
      </c>
      <c r="L72" s="7">
        <f t="shared" si="15"/>
        <v>2.653</v>
      </c>
    </row>
    <row r="73" spans="1:13" x14ac:dyDescent="0.2">
      <c r="A73" s="9" t="s">
        <v>79</v>
      </c>
      <c r="B73" s="9">
        <v>185</v>
      </c>
      <c r="C73" s="9">
        <v>185</v>
      </c>
      <c r="D73" s="3">
        <f t="shared" si="16"/>
        <v>195.45890410958904</v>
      </c>
      <c r="E73" s="9">
        <v>2.64</v>
      </c>
      <c r="F73" s="3">
        <f t="shared" si="17"/>
        <v>2.3760000000000003</v>
      </c>
      <c r="G73" s="9">
        <v>2.77</v>
      </c>
      <c r="H73" s="3">
        <f t="shared" si="18"/>
        <v>512.45000000000005</v>
      </c>
      <c r="I73" s="3">
        <f t="shared" si="19"/>
        <v>2.62177874338578</v>
      </c>
      <c r="J73" s="3">
        <f t="shared" si="20"/>
        <v>0.26217787433857803</v>
      </c>
      <c r="K73" s="3">
        <f t="shared" si="21"/>
        <v>2.6381778743385782</v>
      </c>
      <c r="L73" s="7">
        <f t="shared" si="15"/>
        <v>2.6379999999999999</v>
      </c>
    </row>
    <row r="74" spans="1:13" x14ac:dyDescent="0.2">
      <c r="A74" s="9" t="s">
        <v>80</v>
      </c>
      <c r="B74" s="9">
        <v>193</v>
      </c>
      <c r="C74" s="9">
        <v>192.5</v>
      </c>
      <c r="D74" s="3">
        <f t="shared" si="16"/>
        <v>195.45890410958904</v>
      </c>
      <c r="E74" s="9">
        <v>2.48</v>
      </c>
      <c r="F74" s="3">
        <f t="shared" si="17"/>
        <v>2.2320000000000002</v>
      </c>
      <c r="G74" s="9">
        <v>2.58</v>
      </c>
      <c r="H74" s="3">
        <f t="shared" si="18"/>
        <v>496.65000000000003</v>
      </c>
      <c r="I74" s="3">
        <f t="shared" si="19"/>
        <v>2.5409433367207486</v>
      </c>
      <c r="J74" s="3">
        <f t="shared" si="20"/>
        <v>0.25409433367207485</v>
      </c>
      <c r="K74" s="3">
        <f t="shared" si="21"/>
        <v>2.4860943336720749</v>
      </c>
      <c r="L74" s="7">
        <f t="shared" si="15"/>
        <v>2.4860000000000002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吉yu</dc:creator>
  <cp:lastModifiedBy>Jiyi</cp:lastModifiedBy>
  <dcterms:created xsi:type="dcterms:W3CDTF">2022-09-14T05:42:51Z</dcterms:created>
  <dcterms:modified xsi:type="dcterms:W3CDTF">2023-09-15T01:21:41Z</dcterms:modified>
</cp:coreProperties>
</file>