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年推免\2021-09-16 学业综合成绩公示（不含指定课程）\学院成绩公示\"/>
    </mc:Choice>
  </mc:AlternateContent>
  <bookViews>
    <workbookView xWindow="0" yWindow="0" windowWidth="28770" windowHeight="14400"/>
  </bookViews>
  <sheets>
    <sheet name="中澳班学生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2" i="2"/>
  <c r="M2" i="2" l="1"/>
  <c r="M4" i="2"/>
  <c r="M3" i="2"/>
  <c r="O2" i="2"/>
  <c r="P2" i="2" s="1"/>
  <c r="Q2" i="2" s="1"/>
  <c r="O4" i="2"/>
  <c r="P4" i="2" s="1"/>
  <c r="O3" i="2"/>
  <c r="P3" i="2" s="1"/>
  <c r="Q3" i="2" l="1"/>
  <c r="Q4" i="2"/>
  <c r="H2" i="2" l="1"/>
  <c r="I2" i="2" s="1"/>
  <c r="H3" i="2"/>
  <c r="I3" i="2" s="1"/>
  <c r="H4" i="2"/>
  <c r="I4" i="2" s="1"/>
  <c r="J4" i="2" l="1"/>
  <c r="J3" i="2"/>
  <c r="J2" i="2"/>
  <c r="F3" i="2"/>
  <c r="F2" i="2"/>
  <c r="F4" i="2"/>
  <c r="K4" i="2" l="1"/>
  <c r="K2" i="2"/>
  <c r="K3" i="2"/>
</calcChain>
</file>

<file path=xl/sharedStrings.xml><?xml version="1.0" encoding="utf-8"?>
<sst xmlns="http://schemas.openxmlformats.org/spreadsheetml/2006/main" count="20" uniqueCount="20">
  <si>
    <t>学号</t>
  </si>
  <si>
    <t>▲主修专业课程累计平均绩点</t>
  </si>
  <si>
    <t>所有课程累计平均绩点</t>
  </si>
  <si>
    <t>累计有效学分1</t>
    <phoneticPr fontId="3" type="noConversion"/>
  </si>
  <si>
    <t>累计有效学分2</t>
    <phoneticPr fontId="3" type="noConversion"/>
  </si>
  <si>
    <t>主修专业课程累计平均绩点*90%</t>
    <phoneticPr fontId="3" type="noConversion"/>
  </si>
  <si>
    <t>所有课程累计平均绩点×累计有效学分</t>
  </si>
  <si>
    <t>（所有课程累计平均绩点×累计有效学分）/平均累计有效学分</t>
    <phoneticPr fontId="3" type="noConversion"/>
  </si>
  <si>
    <t>（所有课程累计平均绩点×累计有效学分）/平均累计有效学分*10%</t>
    <phoneticPr fontId="3" type="noConversion"/>
  </si>
  <si>
    <t>学业成绩=主修专业课程累计平均绩点×90%+（所有课程累计平均绩点×累计有效学分）/平均累计有效学分*10%</t>
    <phoneticPr fontId="3" type="noConversion"/>
  </si>
  <si>
    <t>学业成绩（取小数点后三位）</t>
    <phoneticPr fontId="3" type="noConversion"/>
  </si>
  <si>
    <t>西澳绩点（7分制）</t>
    <phoneticPr fontId="3" type="noConversion"/>
  </si>
  <si>
    <t>西澳绩点（5分制）</t>
    <phoneticPr fontId="3" type="noConversion"/>
  </si>
  <si>
    <t>学业成绩*60%</t>
    <phoneticPr fontId="3" type="noConversion"/>
  </si>
  <si>
    <t>西澳大学绩点*40%</t>
    <phoneticPr fontId="3" type="noConversion"/>
  </si>
  <si>
    <t>学业成绩（取小数点后三位）</t>
    <phoneticPr fontId="3" type="noConversion"/>
  </si>
  <si>
    <t>平均累计有效学分</t>
    <phoneticPr fontId="3" type="noConversion"/>
  </si>
  <si>
    <t>******4232</t>
  </si>
  <si>
    <t>******1595</t>
  </si>
  <si>
    <t>******3804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</si>
</sst>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U11" sqref="U11"/>
    </sheetView>
  </sheetViews>
  <sheetFormatPr defaultRowHeight="14.25" x14ac:dyDescent="0.2"/>
  <cols>
    <col min="1" max="1" width="13.75" customWidth="1"/>
    <col min="2" max="2" width="9" customWidth="1"/>
    <col min="8" max="10" width="9" customWidth="1"/>
    <col min="11" max="11" width="10.875" customWidth="1"/>
    <col min="14" max="14" width="9" customWidth="1"/>
  </cols>
  <sheetData>
    <row r="1" spans="1:17" s="3" customFormat="1" ht="89.25" customHeight="1" x14ac:dyDescent="0.2">
      <c r="A1" s="1" t="s">
        <v>0</v>
      </c>
      <c r="B1" s="2" t="s">
        <v>3</v>
      </c>
      <c r="C1" s="2" t="s">
        <v>4</v>
      </c>
      <c r="D1" s="2" t="s">
        <v>16</v>
      </c>
      <c r="E1" s="2" t="s">
        <v>1</v>
      </c>
      <c r="F1" s="2" t="s">
        <v>5</v>
      </c>
      <c r="G1" s="2" t="s">
        <v>2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4" t="s">
        <v>13</v>
      </c>
      <c r="N1" s="2" t="s">
        <v>11</v>
      </c>
      <c r="O1" s="2" t="s">
        <v>12</v>
      </c>
      <c r="P1" s="2" t="s">
        <v>14</v>
      </c>
      <c r="Q1" s="2" t="s">
        <v>15</v>
      </c>
    </row>
    <row r="2" spans="1:17" x14ac:dyDescent="0.2">
      <c r="A2" s="5" t="s">
        <v>17</v>
      </c>
      <c r="B2" s="6">
        <v>149</v>
      </c>
      <c r="C2" s="6">
        <v>149</v>
      </c>
      <c r="D2" s="6">
        <f>AVERAGE($C$2:$C$4)</f>
        <v>146.66666666666666</v>
      </c>
      <c r="E2" s="6">
        <v>3.91</v>
      </c>
      <c r="F2" s="5">
        <f>E2*90%</f>
        <v>3.5190000000000001</v>
      </c>
      <c r="G2" s="6">
        <v>3.98</v>
      </c>
      <c r="H2" s="7">
        <f>G2*C2</f>
        <v>593.02</v>
      </c>
      <c r="I2" s="7">
        <f>H2/D2</f>
        <v>4.043318181818182</v>
      </c>
      <c r="J2" s="7">
        <f>I2*10%</f>
        <v>0.40433181818181824</v>
      </c>
      <c r="K2" s="7">
        <f>F2+J2</f>
        <v>3.9233318181818184</v>
      </c>
      <c r="L2" s="8">
        <v>3.9233318181818184</v>
      </c>
      <c r="M2" s="9">
        <f>L2*60%</f>
        <v>2.3539990909090909</v>
      </c>
      <c r="N2" s="10">
        <v>6.5709999999999997</v>
      </c>
      <c r="O2" s="11">
        <f>N2/7*5</f>
        <v>4.6935714285714285</v>
      </c>
      <c r="P2" s="9">
        <f>O2*40%</f>
        <v>1.8774285714285714</v>
      </c>
      <c r="Q2" s="9">
        <f>M2+P2</f>
        <v>4.2314276623376621</v>
      </c>
    </row>
    <row r="3" spans="1:17" x14ac:dyDescent="0.2">
      <c r="A3" s="5" t="s">
        <v>18</v>
      </c>
      <c r="B3" s="6">
        <v>150</v>
      </c>
      <c r="C3" s="6">
        <v>150</v>
      </c>
      <c r="D3" s="6">
        <f t="shared" ref="D3:D4" si="0">AVERAGE($C$2:$C$4)</f>
        <v>146.66666666666666</v>
      </c>
      <c r="E3" s="6">
        <v>4.13</v>
      </c>
      <c r="F3" s="5">
        <f>E3*90%</f>
        <v>3.7170000000000001</v>
      </c>
      <c r="G3" s="6">
        <v>4.18</v>
      </c>
      <c r="H3" s="7">
        <f>G3*C3</f>
        <v>627</v>
      </c>
      <c r="I3" s="7">
        <f t="shared" ref="I3:I4" si="1">H3/D3</f>
        <v>4.2750000000000004</v>
      </c>
      <c r="J3" s="7">
        <f>I3*10%</f>
        <v>0.42750000000000005</v>
      </c>
      <c r="K3" s="7">
        <f>F3+J3</f>
        <v>4.1444999999999999</v>
      </c>
      <c r="L3" s="8">
        <v>4.1444999999999999</v>
      </c>
      <c r="M3" s="9">
        <f>L3*60%</f>
        <v>2.4866999999999999</v>
      </c>
      <c r="N3" s="10">
        <v>5.7859999999999996</v>
      </c>
      <c r="O3" s="11">
        <f>N3/7*5</f>
        <v>4.1328571428571426</v>
      </c>
      <c r="P3" s="9">
        <f>O3*40%</f>
        <v>1.653142857142857</v>
      </c>
      <c r="Q3" s="9">
        <f>M3+P3</f>
        <v>4.1398428571428569</v>
      </c>
    </row>
    <row r="4" spans="1:17" x14ac:dyDescent="0.2">
      <c r="A4" s="5" t="s">
        <v>19</v>
      </c>
      <c r="B4" s="6">
        <v>141</v>
      </c>
      <c r="C4" s="6">
        <v>141</v>
      </c>
      <c r="D4" s="6">
        <f t="shared" si="0"/>
        <v>146.66666666666666</v>
      </c>
      <c r="E4" s="6">
        <v>3.72</v>
      </c>
      <c r="F4" s="5">
        <f>E4*90%</f>
        <v>3.3480000000000003</v>
      </c>
      <c r="G4" s="6">
        <v>3.82</v>
      </c>
      <c r="H4" s="7">
        <f>G4*C4</f>
        <v>538.62</v>
      </c>
      <c r="I4" s="7">
        <f t="shared" si="1"/>
        <v>3.672409090909091</v>
      </c>
      <c r="J4" s="7">
        <f>I4*10%</f>
        <v>0.36724090909090912</v>
      </c>
      <c r="K4" s="7">
        <f>F4+J4</f>
        <v>3.7152409090909093</v>
      </c>
      <c r="L4" s="8">
        <v>3.7152409090909093</v>
      </c>
      <c r="M4" s="9">
        <f>L4*60%</f>
        <v>2.2291445454545453</v>
      </c>
      <c r="N4" s="10">
        <v>6</v>
      </c>
      <c r="O4" s="11">
        <f>N4/7*5</f>
        <v>4.2857142857142856</v>
      </c>
      <c r="P4" s="9">
        <f>O4*40%</f>
        <v>1.7142857142857144</v>
      </c>
      <c r="Q4" s="9">
        <f>M4+P4</f>
        <v>3.9434302597402597</v>
      </c>
    </row>
  </sheetData>
  <sortState ref="A2:R4">
    <sortCondition descending="1" ref="Q2:Q4"/>
  </sortState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中澳班学生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批注</cp:lastModifiedBy>
  <cp:lastPrinted>2021-09-14T01:41:07Z</cp:lastPrinted>
  <dcterms:created xsi:type="dcterms:W3CDTF">2021-09-13T11:35:25Z</dcterms:created>
  <dcterms:modified xsi:type="dcterms:W3CDTF">2021-09-14T12:30:11Z</dcterms:modified>
</cp:coreProperties>
</file>